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600" windowHeight="11350"/>
  </bookViews>
  <sheets>
    <sheet name="1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4" i="1" l="1"/>
  <c r="A120" i="1"/>
  <c r="A116" i="1"/>
  <c r="A112" i="1"/>
  <c r="A108" i="1"/>
  <c r="A104" i="1"/>
  <c r="A100" i="1"/>
  <c r="A96" i="1"/>
  <c r="A92" i="1"/>
  <c r="A88" i="1"/>
  <c r="A84" i="1"/>
  <c r="A80" i="1"/>
  <c r="A76" i="1"/>
  <c r="A72" i="1"/>
  <c r="A68" i="1"/>
  <c r="A64" i="1"/>
  <c r="A60" i="1"/>
  <c r="A56" i="1"/>
  <c r="A52" i="1"/>
  <c r="A48" i="1"/>
  <c r="A44" i="1"/>
  <c r="A40" i="1"/>
  <c r="A36" i="1"/>
  <c r="A32" i="1"/>
  <c r="A28" i="1"/>
  <c r="A24" i="1"/>
  <c r="A20" i="1"/>
  <c r="A16" i="1"/>
  <c r="A12" i="1"/>
  <c r="A8" i="1"/>
  <c r="C124" i="1" l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A4" i="1"/>
  <c r="C4" i="1" s="1"/>
</calcChain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<sst xmlns="http://schemas.openxmlformats.org/spreadsheetml/2006/main" count="10" uniqueCount="10">
  <si>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</si>
  <si>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</si>
  <si>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</si>
  <si>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月スケジュール管理表</t>
    <rPh sb="7" eb="9">
      <t>カンリ</t>
    </rPh>
    <rPh sb="9" eb="10">
      <t>ヒョウ</t>
    </rPh>
    <phoneticPr fontId="2"/>
  </si>
  <si>
    <t>開始</t>
    <rPh sb="0" eb="2">
      <t>カイシ</t>
    </rPh>
    <phoneticPr fontId="2"/>
  </si>
  <si>
    <t>終了</t>
    <rPh sb="0" eb="2">
      <t>sr</t>
    </rPh>
    <phoneticPr fontId="2"/>
  </si>
  <si>
    <t>作業名</t>
    <rPh sb="0" eb="2">
      <t>サギョウ</t>
    </rPh>
    <rPh sb="2" eb="3">
      <t>メイ</t>
    </rPh>
    <phoneticPr fontId="2"/>
  </si>
  <si>
    <t>作業内容</t>
    <rPh sb="0" eb="2">
      <t>サギョウ</t>
    </rPh>
    <rPh sb="2" eb="4">
      <t>ナイヨウ</t>
    </rPh>
    <phoneticPr fontId="2"/>
  </si>
  <si>
    <t>社内会議</t>
    <rPh sb="0" eb="2">
      <t>シャナイ</t>
    </rPh>
    <rPh sb="2" eb="4">
      <t>カイギ</t>
    </rPh>
    <phoneticPr fontId="2"/>
  </si>
  <si>
    <t>◯◯の件</t>
    <rPh sb="3" eb="4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</si>
</sst>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0" fontId="10" fillId="0" borderId="3" xfId="0" applyNumberFormat="1" applyFont="1" applyBorder="1" applyAlignment="1">
      <alignment vertical="center"/>
    </xf>
    <xf numFmtId="20" fontId="10" fillId="0" borderId="4" xfId="0" applyNumberFormat="1" applyFont="1" applyBorder="1" applyAlignment="1">
      <alignment vertical="center"/>
    </xf>
    <xf numFmtId="20" fontId="10" fillId="0" borderId="5" xfId="0" applyNumberFormat="1" applyFont="1" applyBorder="1" applyAlignment="1">
      <alignment vertical="center"/>
    </xf>
    <xf numFmtId="20" fontId="9" fillId="2" borderId="3" xfId="0" applyNumberFormat="1" applyFont="1" applyFill="1" applyBorder="1" applyAlignment="1">
      <alignment horizontal="center" vertical="center"/>
    </xf>
    <xf numFmtId="20" fontId="9" fillId="2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7"/>
  <sheetViews>
    <sheetView tabSelected="1" zoomScale="130" workbookViewId="0">
      <selection sqref="A1:D1"/>
    </sheetView>
  </sheetViews>
  <sheetFormatPr defaultColWidth="2.6328125" defaultRowHeight="18" customHeight="1" x14ac:dyDescent="0.2"/>
  <cols>
    <col min="1" max="25" width="2.6328125" style="2"/>
    <col min="26" max="26" width="2.6328125" style="4"/>
    <col min="27" max="49" width="2.6328125" style="2"/>
    <col min="50" max="50" width="2.6328125" style="4"/>
    <col min="51" max="16384" width="2.6328125" style="2"/>
  </cols>
  <sheetData>
    <row r="1" spans="1:42" ht="20" customHeight="1" x14ac:dyDescent="0.2">
      <c r="A1" s="21">
        <v>2016</v>
      </c>
      <c r="B1" s="21"/>
      <c r="C1" s="21"/>
      <c r="D1" s="21"/>
      <c r="E1" s="22" t="s">
        <v>0</v>
      </c>
      <c r="F1" s="22"/>
      <c r="G1" s="21">
        <v>1</v>
      </c>
      <c r="H1" s="21"/>
      <c r="I1" s="8" t="s">
        <v>3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"/>
      <c r="V1" s="6"/>
      <c r="W1" s="7"/>
      <c r="X1" s="7"/>
      <c r="Y1" s="7"/>
      <c r="Z1" s="7"/>
      <c r="AA1" s="5"/>
      <c r="AB1" s="6"/>
      <c r="AC1" s="24"/>
      <c r="AD1" s="24"/>
      <c r="AE1" s="24"/>
      <c r="AF1" s="24"/>
      <c r="AG1" s="24"/>
      <c r="AH1" s="24"/>
      <c r="AI1" s="24"/>
      <c r="AJ1" s="24"/>
      <c r="AK1" s="24"/>
      <c r="AP1" s="1"/>
    </row>
    <row r="2" spans="1:42" ht="8.25" customHeight="1" x14ac:dyDescent="0.2"/>
    <row r="3" spans="1:42" s="3" customFormat="1" ht="15" customHeight="1" x14ac:dyDescent="0.2">
      <c r="A3" s="23" t="s">
        <v>1</v>
      </c>
      <c r="B3" s="23"/>
      <c r="C3" s="23" t="s">
        <v>2</v>
      </c>
      <c r="D3" s="23"/>
      <c r="E3" s="25" t="s">
        <v>4</v>
      </c>
      <c r="F3" s="26"/>
      <c r="G3" s="25" t="s">
        <v>5</v>
      </c>
      <c r="H3" s="27"/>
      <c r="I3" s="25" t="s">
        <v>6</v>
      </c>
      <c r="J3" s="26"/>
      <c r="K3" s="26"/>
      <c r="L3" s="26"/>
      <c r="M3" s="26"/>
      <c r="N3" s="26"/>
      <c r="O3" s="26"/>
      <c r="P3" s="26"/>
      <c r="Q3" s="27"/>
      <c r="R3" s="25" t="s">
        <v>7</v>
      </c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7"/>
    </row>
    <row r="4" spans="1:42" ht="13.5" customHeight="1" x14ac:dyDescent="0.2">
      <c r="A4" s="15">
        <f>IF(COUNT($A$1,$G$1)=2,IF(MONTH(DATE($A$1,$G$1,ROW()-3))=$G$1,ROW()-3,""),"")</f>
        <v>1</v>
      </c>
      <c r="B4" s="16"/>
      <c r="C4" s="9" t="str">
        <f>IF(A4="","",TEXT(DATE($A$1,$G$1,A4),"aaa"))</f>
        <v>金</v>
      </c>
      <c r="D4" s="10"/>
      <c r="E4" s="31">
        <v>0.41666666666666669</v>
      </c>
      <c r="F4" s="32"/>
      <c r="G4" s="31">
        <v>0.5</v>
      </c>
      <c r="H4" s="32"/>
      <c r="I4" s="28" t="s">
        <v>8</v>
      </c>
      <c r="J4" s="29"/>
      <c r="K4" s="29"/>
      <c r="L4" s="29"/>
      <c r="M4" s="29"/>
      <c r="N4" s="29"/>
      <c r="O4" s="29"/>
      <c r="P4" s="29"/>
      <c r="Q4" s="30"/>
      <c r="R4" s="28" t="s">
        <v>9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0"/>
    </row>
    <row r="5" spans="1:42" s="4" customFormat="1" ht="13.5" customHeight="1" x14ac:dyDescent="0.2">
      <c r="A5" s="17"/>
      <c r="B5" s="18"/>
      <c r="C5" s="11"/>
      <c r="D5" s="12"/>
      <c r="E5" s="31"/>
      <c r="F5" s="32"/>
      <c r="G5" s="31"/>
      <c r="H5" s="32"/>
      <c r="I5" s="28"/>
      <c r="J5" s="29"/>
      <c r="K5" s="29"/>
      <c r="L5" s="29"/>
      <c r="M5" s="29"/>
      <c r="N5" s="29"/>
      <c r="O5" s="29"/>
      <c r="P5" s="29"/>
      <c r="Q5" s="30"/>
      <c r="R5" s="28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</row>
    <row r="6" spans="1:42" s="4" customFormat="1" ht="13.5" customHeight="1" x14ac:dyDescent="0.2">
      <c r="A6" s="17"/>
      <c r="B6" s="18"/>
      <c r="C6" s="11"/>
      <c r="D6" s="12"/>
      <c r="E6" s="31"/>
      <c r="F6" s="32"/>
      <c r="G6" s="31"/>
      <c r="H6" s="32"/>
      <c r="I6" s="28"/>
      <c r="J6" s="29"/>
      <c r="K6" s="29"/>
      <c r="L6" s="29"/>
      <c r="M6" s="29"/>
      <c r="N6" s="29"/>
      <c r="O6" s="29"/>
      <c r="P6" s="29"/>
      <c r="Q6" s="30"/>
      <c r="R6" s="28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30"/>
    </row>
    <row r="7" spans="1:42" s="4" customFormat="1" ht="13.5" customHeight="1" x14ac:dyDescent="0.2">
      <c r="A7" s="19"/>
      <c r="B7" s="20"/>
      <c r="C7" s="13"/>
      <c r="D7" s="14"/>
      <c r="E7" s="31"/>
      <c r="F7" s="32"/>
      <c r="G7" s="31"/>
      <c r="H7" s="32"/>
      <c r="I7" s="28"/>
      <c r="J7" s="29"/>
      <c r="K7" s="29"/>
      <c r="L7" s="29"/>
      <c r="M7" s="29"/>
      <c r="N7" s="29"/>
      <c r="O7" s="29"/>
      <c r="P7" s="29"/>
      <c r="Q7" s="30"/>
      <c r="R7" s="28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0"/>
    </row>
    <row r="8" spans="1:42" ht="13.5" customHeight="1" x14ac:dyDescent="0.2">
      <c r="A8" s="15">
        <f>IF(COUNT($A$1,$G$1)=2,IF(MONTH(DATE($A$1,$G$1,ROW()-6))=$G$1,ROW()-6,""),"")</f>
        <v>2</v>
      </c>
      <c r="B8" s="16"/>
      <c r="C8" s="9" t="str">
        <f t="shared" ref="C8:C124" si="0">IF(A8="","",TEXT(DATE($A$1,$G$1,A8),"aaa"))</f>
        <v>土</v>
      </c>
      <c r="D8" s="10"/>
      <c r="E8" s="31"/>
      <c r="F8" s="32"/>
      <c r="G8" s="31"/>
      <c r="H8" s="32"/>
      <c r="I8" s="28"/>
      <c r="J8" s="29"/>
      <c r="K8" s="29"/>
      <c r="L8" s="29"/>
      <c r="M8" s="29"/>
      <c r="N8" s="29"/>
      <c r="O8" s="29"/>
      <c r="P8" s="29"/>
      <c r="Q8" s="30"/>
      <c r="R8" s="28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0"/>
    </row>
    <row r="9" spans="1:42" s="4" customFormat="1" ht="13.5" customHeight="1" x14ac:dyDescent="0.2">
      <c r="A9" s="17"/>
      <c r="B9" s="18"/>
      <c r="C9" s="11"/>
      <c r="D9" s="12"/>
      <c r="E9" s="31"/>
      <c r="F9" s="32"/>
      <c r="G9" s="31"/>
      <c r="H9" s="32"/>
      <c r="I9" s="28"/>
      <c r="J9" s="29"/>
      <c r="K9" s="29"/>
      <c r="L9" s="29"/>
      <c r="M9" s="29"/>
      <c r="N9" s="29"/>
      <c r="O9" s="29"/>
      <c r="P9" s="29"/>
      <c r="Q9" s="30"/>
      <c r="R9" s="28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0"/>
    </row>
    <row r="10" spans="1:42" s="4" customFormat="1" ht="13.5" customHeight="1" x14ac:dyDescent="0.2">
      <c r="A10" s="17"/>
      <c r="B10" s="18"/>
      <c r="C10" s="11"/>
      <c r="D10" s="12"/>
      <c r="E10" s="31"/>
      <c r="F10" s="32"/>
      <c r="G10" s="31"/>
      <c r="H10" s="32"/>
      <c r="I10" s="28"/>
      <c r="J10" s="29"/>
      <c r="K10" s="29"/>
      <c r="L10" s="29"/>
      <c r="M10" s="29"/>
      <c r="N10" s="29"/>
      <c r="O10" s="29"/>
      <c r="P10" s="29"/>
      <c r="Q10" s="30"/>
      <c r="R10" s="28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/>
    </row>
    <row r="11" spans="1:42" s="4" customFormat="1" ht="13.5" customHeight="1" x14ac:dyDescent="0.2">
      <c r="A11" s="19"/>
      <c r="B11" s="20"/>
      <c r="C11" s="13"/>
      <c r="D11" s="14"/>
      <c r="E11" s="31"/>
      <c r="F11" s="32"/>
      <c r="G11" s="31"/>
      <c r="H11" s="32"/>
      <c r="I11" s="28"/>
      <c r="J11" s="29"/>
      <c r="K11" s="29"/>
      <c r="L11" s="29"/>
      <c r="M11" s="29"/>
      <c r="N11" s="29"/>
      <c r="O11" s="29"/>
      <c r="P11" s="29"/>
      <c r="Q11" s="30"/>
      <c r="R11" s="28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</row>
    <row r="12" spans="1:42" ht="13.5" customHeight="1" x14ac:dyDescent="0.2">
      <c r="A12" s="15">
        <f>IF(COUNT($A$1,$G$1)=2,IF(MONTH(DATE($A$1,$G$1,ROW()-9))=$G$1,ROW()-9,""),"")</f>
        <v>3</v>
      </c>
      <c r="B12" s="16"/>
      <c r="C12" s="9" t="str">
        <f t="shared" si="0"/>
        <v>日</v>
      </c>
      <c r="D12" s="10"/>
      <c r="E12" s="31"/>
      <c r="F12" s="32"/>
      <c r="G12" s="31"/>
      <c r="H12" s="32"/>
      <c r="I12" s="28"/>
      <c r="J12" s="29"/>
      <c r="K12" s="29"/>
      <c r="L12" s="29"/>
      <c r="M12" s="29"/>
      <c r="N12" s="29"/>
      <c r="O12" s="29"/>
      <c r="P12" s="29"/>
      <c r="Q12" s="30"/>
      <c r="R12" s="28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30"/>
    </row>
    <row r="13" spans="1:42" s="4" customFormat="1" ht="13.5" customHeight="1" x14ac:dyDescent="0.2">
      <c r="A13" s="17"/>
      <c r="B13" s="18"/>
      <c r="C13" s="11"/>
      <c r="D13" s="12"/>
      <c r="E13" s="31"/>
      <c r="F13" s="32"/>
      <c r="G13" s="31"/>
      <c r="H13" s="32"/>
      <c r="I13" s="28"/>
      <c r="J13" s="29"/>
      <c r="K13" s="29"/>
      <c r="L13" s="29"/>
      <c r="M13" s="29"/>
      <c r="N13" s="29"/>
      <c r="O13" s="29"/>
      <c r="P13" s="29"/>
      <c r="Q13" s="30"/>
      <c r="R13" s="28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0"/>
    </row>
    <row r="14" spans="1:42" s="4" customFormat="1" ht="13.5" customHeight="1" x14ac:dyDescent="0.2">
      <c r="A14" s="17"/>
      <c r="B14" s="18"/>
      <c r="C14" s="11"/>
      <c r="D14" s="12"/>
      <c r="E14" s="31"/>
      <c r="F14" s="32"/>
      <c r="G14" s="31"/>
      <c r="H14" s="32"/>
      <c r="I14" s="28"/>
      <c r="J14" s="29"/>
      <c r="K14" s="29"/>
      <c r="L14" s="29"/>
      <c r="M14" s="29"/>
      <c r="N14" s="29"/>
      <c r="O14" s="29"/>
      <c r="P14" s="29"/>
      <c r="Q14" s="30"/>
      <c r="R14" s="28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0"/>
    </row>
    <row r="15" spans="1:42" s="4" customFormat="1" ht="13.5" customHeight="1" x14ac:dyDescent="0.2">
      <c r="A15" s="19"/>
      <c r="B15" s="20"/>
      <c r="C15" s="13"/>
      <c r="D15" s="14"/>
      <c r="E15" s="31"/>
      <c r="F15" s="32"/>
      <c r="G15" s="31"/>
      <c r="H15" s="32"/>
      <c r="I15" s="28"/>
      <c r="J15" s="29"/>
      <c r="K15" s="29"/>
      <c r="L15" s="29"/>
      <c r="M15" s="29"/>
      <c r="N15" s="29"/>
      <c r="O15" s="29"/>
      <c r="P15" s="29"/>
      <c r="Q15" s="30"/>
      <c r="R15" s="28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30"/>
    </row>
    <row r="16" spans="1:42" ht="13.5" customHeight="1" x14ac:dyDescent="0.2">
      <c r="A16" s="15">
        <f>IF(COUNT($A$1,$G$1)=2,IF(MONTH(DATE($A$1,$G$1,ROW()-12))=$G$1,ROW()-12,""),"")</f>
        <v>4</v>
      </c>
      <c r="B16" s="16"/>
      <c r="C16" s="9" t="str">
        <f t="shared" si="0"/>
        <v>月</v>
      </c>
      <c r="D16" s="10"/>
      <c r="E16" s="31"/>
      <c r="F16" s="32"/>
      <c r="G16" s="31"/>
      <c r="H16" s="32"/>
      <c r="I16" s="28"/>
      <c r="J16" s="29"/>
      <c r="K16" s="29"/>
      <c r="L16" s="29"/>
      <c r="M16" s="29"/>
      <c r="N16" s="29"/>
      <c r="O16" s="29"/>
      <c r="P16" s="29"/>
      <c r="Q16" s="30"/>
      <c r="R16" s="28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0"/>
    </row>
    <row r="17" spans="1:37" s="4" customFormat="1" ht="13.5" customHeight="1" x14ac:dyDescent="0.2">
      <c r="A17" s="17"/>
      <c r="B17" s="18"/>
      <c r="C17" s="11"/>
      <c r="D17" s="12"/>
      <c r="E17" s="31"/>
      <c r="F17" s="32"/>
      <c r="G17" s="31"/>
      <c r="H17" s="32"/>
      <c r="I17" s="28"/>
      <c r="J17" s="29"/>
      <c r="K17" s="29"/>
      <c r="L17" s="29"/>
      <c r="M17" s="29"/>
      <c r="N17" s="29"/>
      <c r="O17" s="29"/>
      <c r="P17" s="29"/>
      <c r="Q17" s="30"/>
      <c r="R17" s="28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0"/>
    </row>
    <row r="18" spans="1:37" s="4" customFormat="1" ht="13.5" customHeight="1" x14ac:dyDescent="0.2">
      <c r="A18" s="17"/>
      <c r="B18" s="18"/>
      <c r="C18" s="11"/>
      <c r="D18" s="12"/>
      <c r="E18" s="31"/>
      <c r="F18" s="32"/>
      <c r="G18" s="31"/>
      <c r="H18" s="32"/>
      <c r="I18" s="28"/>
      <c r="J18" s="29"/>
      <c r="K18" s="29"/>
      <c r="L18" s="29"/>
      <c r="M18" s="29"/>
      <c r="N18" s="29"/>
      <c r="O18" s="29"/>
      <c r="P18" s="29"/>
      <c r="Q18" s="30"/>
      <c r="R18" s="28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0"/>
    </row>
    <row r="19" spans="1:37" s="4" customFormat="1" ht="13.5" customHeight="1" x14ac:dyDescent="0.2">
      <c r="A19" s="19"/>
      <c r="B19" s="20"/>
      <c r="C19" s="13"/>
      <c r="D19" s="14"/>
      <c r="E19" s="31"/>
      <c r="F19" s="32"/>
      <c r="G19" s="31"/>
      <c r="H19" s="32"/>
      <c r="I19" s="28"/>
      <c r="J19" s="29"/>
      <c r="K19" s="29"/>
      <c r="L19" s="29"/>
      <c r="M19" s="29"/>
      <c r="N19" s="29"/>
      <c r="O19" s="29"/>
      <c r="P19" s="29"/>
      <c r="Q19" s="30"/>
      <c r="R19" s="2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/>
    </row>
    <row r="20" spans="1:37" ht="13.5" customHeight="1" x14ac:dyDescent="0.2">
      <c r="A20" s="15">
        <f>IF(COUNT($A$1,$G$1)=2,IF(MONTH(DATE($A$1,$G$1,ROW()-15))=$G$1,ROW()-15,""),"")</f>
        <v>5</v>
      </c>
      <c r="B20" s="16"/>
      <c r="C20" s="9" t="str">
        <f t="shared" si="0"/>
        <v>火</v>
      </c>
      <c r="D20" s="10"/>
      <c r="E20" s="31"/>
      <c r="F20" s="32"/>
      <c r="G20" s="31"/>
      <c r="H20" s="32"/>
      <c r="I20" s="28"/>
      <c r="J20" s="29"/>
      <c r="K20" s="29"/>
      <c r="L20" s="29"/>
      <c r="M20" s="29"/>
      <c r="N20" s="29"/>
      <c r="O20" s="29"/>
      <c r="P20" s="29"/>
      <c r="Q20" s="30"/>
      <c r="R20" s="28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0"/>
    </row>
    <row r="21" spans="1:37" s="4" customFormat="1" ht="13.5" customHeight="1" x14ac:dyDescent="0.2">
      <c r="A21" s="17"/>
      <c r="B21" s="18"/>
      <c r="C21" s="11"/>
      <c r="D21" s="12"/>
      <c r="E21" s="31"/>
      <c r="F21" s="32"/>
      <c r="G21" s="31"/>
      <c r="H21" s="32"/>
      <c r="I21" s="28"/>
      <c r="J21" s="29"/>
      <c r="K21" s="29"/>
      <c r="L21" s="29"/>
      <c r="M21" s="29"/>
      <c r="N21" s="29"/>
      <c r="O21" s="29"/>
      <c r="P21" s="29"/>
      <c r="Q21" s="30"/>
      <c r="R21" s="28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0"/>
    </row>
    <row r="22" spans="1:37" s="4" customFormat="1" ht="13.5" customHeight="1" x14ac:dyDescent="0.2">
      <c r="A22" s="17"/>
      <c r="B22" s="18"/>
      <c r="C22" s="11"/>
      <c r="D22" s="12"/>
      <c r="E22" s="31"/>
      <c r="F22" s="32"/>
      <c r="G22" s="31"/>
      <c r="H22" s="32"/>
      <c r="I22" s="28"/>
      <c r="J22" s="29"/>
      <c r="K22" s="29"/>
      <c r="L22" s="29"/>
      <c r="M22" s="29"/>
      <c r="N22" s="29"/>
      <c r="O22" s="29"/>
      <c r="P22" s="29"/>
      <c r="Q22" s="30"/>
      <c r="R22" s="28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0"/>
    </row>
    <row r="23" spans="1:37" s="4" customFormat="1" ht="13.5" customHeight="1" x14ac:dyDescent="0.2">
      <c r="A23" s="19"/>
      <c r="B23" s="20"/>
      <c r="C23" s="13"/>
      <c r="D23" s="14"/>
      <c r="E23" s="31"/>
      <c r="F23" s="32"/>
      <c r="G23" s="31"/>
      <c r="H23" s="32"/>
      <c r="I23" s="28"/>
      <c r="J23" s="29"/>
      <c r="K23" s="29"/>
      <c r="L23" s="29"/>
      <c r="M23" s="29"/>
      <c r="N23" s="29"/>
      <c r="O23" s="29"/>
      <c r="P23" s="29"/>
      <c r="Q23" s="30"/>
      <c r="R23" s="28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0"/>
    </row>
    <row r="24" spans="1:37" ht="13.5" customHeight="1" x14ac:dyDescent="0.2">
      <c r="A24" s="15">
        <f>IF(COUNT($A$1,$G$1)=2,IF(MONTH(DATE($A$1,$G$1,ROW()-18))=$G$1,ROW()-18,""),"")</f>
        <v>6</v>
      </c>
      <c r="B24" s="16"/>
      <c r="C24" s="9" t="str">
        <f t="shared" si="0"/>
        <v>水</v>
      </c>
      <c r="D24" s="10"/>
      <c r="E24" s="31"/>
      <c r="F24" s="32"/>
      <c r="G24" s="31"/>
      <c r="H24" s="32"/>
      <c r="I24" s="28"/>
      <c r="J24" s="29"/>
      <c r="K24" s="29"/>
      <c r="L24" s="29"/>
      <c r="M24" s="29"/>
      <c r="N24" s="29"/>
      <c r="O24" s="29"/>
      <c r="P24" s="29"/>
      <c r="Q24" s="30"/>
      <c r="R24" s="28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0"/>
    </row>
    <row r="25" spans="1:37" s="4" customFormat="1" ht="13.5" customHeight="1" x14ac:dyDescent="0.2">
      <c r="A25" s="17"/>
      <c r="B25" s="18"/>
      <c r="C25" s="11"/>
      <c r="D25" s="12"/>
      <c r="E25" s="31"/>
      <c r="F25" s="32"/>
      <c r="G25" s="31"/>
      <c r="H25" s="32"/>
      <c r="I25" s="28"/>
      <c r="J25" s="29"/>
      <c r="K25" s="29"/>
      <c r="L25" s="29"/>
      <c r="M25" s="29"/>
      <c r="N25" s="29"/>
      <c r="O25" s="29"/>
      <c r="P25" s="29"/>
      <c r="Q25" s="30"/>
      <c r="R25" s="28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0"/>
    </row>
    <row r="26" spans="1:37" s="4" customFormat="1" ht="13.5" customHeight="1" x14ac:dyDescent="0.2">
      <c r="A26" s="17"/>
      <c r="B26" s="18"/>
      <c r="C26" s="11"/>
      <c r="D26" s="12"/>
      <c r="E26" s="31"/>
      <c r="F26" s="32"/>
      <c r="G26" s="31"/>
      <c r="H26" s="32"/>
      <c r="I26" s="28"/>
      <c r="J26" s="29"/>
      <c r="K26" s="29"/>
      <c r="L26" s="29"/>
      <c r="M26" s="29"/>
      <c r="N26" s="29"/>
      <c r="O26" s="29"/>
      <c r="P26" s="29"/>
      <c r="Q26" s="30"/>
      <c r="R26" s="28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"/>
    </row>
    <row r="27" spans="1:37" s="4" customFormat="1" ht="13.5" customHeight="1" x14ac:dyDescent="0.2">
      <c r="A27" s="19"/>
      <c r="B27" s="20"/>
      <c r="C27" s="13"/>
      <c r="D27" s="14"/>
      <c r="E27" s="31"/>
      <c r="F27" s="32"/>
      <c r="G27" s="31"/>
      <c r="H27" s="32"/>
      <c r="I27" s="28"/>
      <c r="J27" s="29"/>
      <c r="K27" s="29"/>
      <c r="L27" s="29"/>
      <c r="M27" s="29"/>
      <c r="N27" s="29"/>
      <c r="O27" s="29"/>
      <c r="P27" s="29"/>
      <c r="Q27" s="30"/>
      <c r="R27" s="28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0"/>
    </row>
    <row r="28" spans="1:37" ht="13.5" customHeight="1" x14ac:dyDescent="0.2">
      <c r="A28" s="15">
        <f>IF(COUNT($A$1,$G$1)=2,IF(MONTH(DATE($A$1,$G$1,ROW()-21))=$G$1,ROW()-21,""),"")</f>
        <v>7</v>
      </c>
      <c r="B28" s="16"/>
      <c r="C28" s="9" t="str">
        <f t="shared" si="0"/>
        <v>木</v>
      </c>
      <c r="D28" s="10"/>
      <c r="E28" s="31"/>
      <c r="F28" s="32"/>
      <c r="G28" s="31"/>
      <c r="H28" s="32"/>
      <c r="I28" s="28"/>
      <c r="J28" s="29"/>
      <c r="K28" s="29"/>
      <c r="L28" s="29"/>
      <c r="M28" s="29"/>
      <c r="N28" s="29"/>
      <c r="O28" s="29"/>
      <c r="P28" s="29"/>
      <c r="Q28" s="30"/>
      <c r="R28" s="28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30"/>
    </row>
    <row r="29" spans="1:37" s="4" customFormat="1" ht="13.5" customHeight="1" x14ac:dyDescent="0.2">
      <c r="A29" s="17"/>
      <c r="B29" s="18"/>
      <c r="C29" s="11"/>
      <c r="D29" s="12"/>
      <c r="E29" s="31"/>
      <c r="F29" s="32"/>
      <c r="G29" s="31"/>
      <c r="H29" s="32"/>
      <c r="I29" s="28"/>
      <c r="J29" s="29"/>
      <c r="K29" s="29"/>
      <c r="L29" s="29"/>
      <c r="M29" s="29"/>
      <c r="N29" s="29"/>
      <c r="O29" s="29"/>
      <c r="P29" s="29"/>
      <c r="Q29" s="30"/>
      <c r="R29" s="28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30"/>
    </row>
    <row r="30" spans="1:37" s="4" customFormat="1" ht="13.5" customHeight="1" x14ac:dyDescent="0.2">
      <c r="A30" s="17"/>
      <c r="B30" s="18"/>
      <c r="C30" s="11"/>
      <c r="D30" s="12"/>
      <c r="E30" s="31"/>
      <c r="F30" s="32"/>
      <c r="G30" s="31"/>
      <c r="H30" s="32"/>
      <c r="I30" s="28"/>
      <c r="J30" s="29"/>
      <c r="K30" s="29"/>
      <c r="L30" s="29"/>
      <c r="M30" s="29"/>
      <c r="N30" s="29"/>
      <c r="O30" s="29"/>
      <c r="P30" s="29"/>
      <c r="Q30" s="30"/>
      <c r="R30" s="28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0"/>
    </row>
    <row r="31" spans="1:37" s="4" customFormat="1" ht="13.5" customHeight="1" x14ac:dyDescent="0.2">
      <c r="A31" s="19"/>
      <c r="B31" s="20"/>
      <c r="C31" s="13"/>
      <c r="D31" s="14"/>
      <c r="E31" s="31"/>
      <c r="F31" s="32"/>
      <c r="G31" s="31"/>
      <c r="H31" s="32"/>
      <c r="I31" s="28"/>
      <c r="J31" s="29"/>
      <c r="K31" s="29"/>
      <c r="L31" s="29"/>
      <c r="M31" s="29"/>
      <c r="N31" s="29"/>
      <c r="O31" s="29"/>
      <c r="P31" s="29"/>
      <c r="Q31" s="30"/>
      <c r="R31" s="28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30"/>
    </row>
    <row r="32" spans="1:37" ht="13.5" customHeight="1" x14ac:dyDescent="0.2">
      <c r="A32" s="15">
        <f>IF(COUNT($A$1,$G$1)=2,IF(MONTH(DATE($A$1,$G$1,ROW()-24))=$G$1,ROW()-24,""),"")</f>
        <v>8</v>
      </c>
      <c r="B32" s="16"/>
      <c r="C32" s="9" t="str">
        <f t="shared" si="0"/>
        <v>金</v>
      </c>
      <c r="D32" s="10"/>
      <c r="E32" s="31"/>
      <c r="F32" s="32"/>
      <c r="G32" s="31"/>
      <c r="H32" s="32"/>
      <c r="I32" s="28"/>
      <c r="J32" s="29"/>
      <c r="K32" s="29"/>
      <c r="L32" s="29"/>
      <c r="M32" s="29"/>
      <c r="N32" s="29"/>
      <c r="O32" s="29"/>
      <c r="P32" s="29"/>
      <c r="Q32" s="30"/>
      <c r="R32" s="28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30"/>
    </row>
    <row r="33" spans="1:37" s="4" customFormat="1" ht="13.5" customHeight="1" x14ac:dyDescent="0.2">
      <c r="A33" s="17"/>
      <c r="B33" s="18"/>
      <c r="C33" s="11"/>
      <c r="D33" s="12"/>
      <c r="E33" s="31"/>
      <c r="F33" s="32"/>
      <c r="G33" s="31"/>
      <c r="H33" s="32"/>
      <c r="I33" s="28"/>
      <c r="J33" s="29"/>
      <c r="K33" s="29"/>
      <c r="L33" s="29"/>
      <c r="M33" s="29"/>
      <c r="N33" s="29"/>
      <c r="O33" s="29"/>
      <c r="P33" s="29"/>
      <c r="Q33" s="30"/>
      <c r="R33" s="28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30"/>
    </row>
    <row r="34" spans="1:37" s="4" customFormat="1" ht="13.5" customHeight="1" x14ac:dyDescent="0.2">
      <c r="A34" s="17"/>
      <c r="B34" s="18"/>
      <c r="C34" s="11"/>
      <c r="D34" s="12"/>
      <c r="E34" s="31"/>
      <c r="F34" s="32"/>
      <c r="G34" s="31"/>
      <c r="H34" s="32"/>
      <c r="I34" s="28"/>
      <c r="J34" s="29"/>
      <c r="K34" s="29"/>
      <c r="L34" s="29"/>
      <c r="M34" s="29"/>
      <c r="N34" s="29"/>
      <c r="O34" s="29"/>
      <c r="P34" s="29"/>
      <c r="Q34" s="30"/>
      <c r="R34" s="28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30"/>
    </row>
    <row r="35" spans="1:37" s="4" customFormat="1" ht="13.5" customHeight="1" x14ac:dyDescent="0.2">
      <c r="A35" s="19"/>
      <c r="B35" s="20"/>
      <c r="C35" s="13"/>
      <c r="D35" s="14"/>
      <c r="E35" s="31"/>
      <c r="F35" s="32"/>
      <c r="G35" s="31"/>
      <c r="H35" s="32"/>
      <c r="I35" s="28"/>
      <c r="J35" s="29"/>
      <c r="K35" s="29"/>
      <c r="L35" s="29"/>
      <c r="M35" s="29"/>
      <c r="N35" s="29"/>
      <c r="O35" s="29"/>
      <c r="P35" s="29"/>
      <c r="Q35" s="30"/>
      <c r="R35" s="28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30"/>
    </row>
    <row r="36" spans="1:37" ht="13.5" customHeight="1" x14ac:dyDescent="0.2">
      <c r="A36" s="15">
        <f>IF(COUNT($A$1,$G$1)=2,IF(MONTH(DATE($A$1,$G$1,ROW()-27))=$G$1,ROW()-27,""),"")</f>
        <v>9</v>
      </c>
      <c r="B36" s="16"/>
      <c r="C36" s="9" t="str">
        <f t="shared" si="0"/>
        <v>土</v>
      </c>
      <c r="D36" s="10"/>
      <c r="E36" s="31"/>
      <c r="F36" s="32"/>
      <c r="G36" s="31"/>
      <c r="H36" s="32"/>
      <c r="I36" s="28"/>
      <c r="J36" s="29"/>
      <c r="K36" s="29"/>
      <c r="L36" s="29"/>
      <c r="M36" s="29"/>
      <c r="N36" s="29"/>
      <c r="O36" s="29"/>
      <c r="P36" s="29"/>
      <c r="Q36" s="30"/>
      <c r="R36" s="28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30"/>
    </row>
    <row r="37" spans="1:37" s="4" customFormat="1" ht="13.5" customHeight="1" x14ac:dyDescent="0.2">
      <c r="A37" s="17"/>
      <c r="B37" s="18"/>
      <c r="C37" s="11"/>
      <c r="D37" s="12"/>
      <c r="E37" s="31"/>
      <c r="F37" s="32"/>
      <c r="G37" s="31"/>
      <c r="H37" s="32"/>
      <c r="I37" s="28"/>
      <c r="J37" s="29"/>
      <c r="K37" s="29"/>
      <c r="L37" s="29"/>
      <c r="M37" s="29"/>
      <c r="N37" s="29"/>
      <c r="O37" s="29"/>
      <c r="P37" s="29"/>
      <c r="Q37" s="30"/>
      <c r="R37" s="28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30"/>
    </row>
    <row r="38" spans="1:37" s="4" customFormat="1" ht="13.5" customHeight="1" x14ac:dyDescent="0.2">
      <c r="A38" s="17"/>
      <c r="B38" s="18"/>
      <c r="C38" s="11"/>
      <c r="D38" s="12"/>
      <c r="E38" s="31"/>
      <c r="F38" s="32"/>
      <c r="G38" s="31"/>
      <c r="H38" s="32"/>
      <c r="I38" s="28"/>
      <c r="J38" s="29"/>
      <c r="K38" s="29"/>
      <c r="L38" s="29"/>
      <c r="M38" s="29"/>
      <c r="N38" s="29"/>
      <c r="O38" s="29"/>
      <c r="P38" s="29"/>
      <c r="Q38" s="30"/>
      <c r="R38" s="28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30"/>
    </row>
    <row r="39" spans="1:37" s="4" customFormat="1" ht="13.5" customHeight="1" x14ac:dyDescent="0.2">
      <c r="A39" s="19"/>
      <c r="B39" s="20"/>
      <c r="C39" s="13"/>
      <c r="D39" s="14"/>
      <c r="E39" s="31"/>
      <c r="F39" s="32"/>
      <c r="G39" s="31"/>
      <c r="H39" s="32"/>
      <c r="I39" s="28"/>
      <c r="J39" s="29"/>
      <c r="K39" s="29"/>
      <c r="L39" s="29"/>
      <c r="M39" s="29"/>
      <c r="N39" s="29"/>
      <c r="O39" s="29"/>
      <c r="P39" s="29"/>
      <c r="Q39" s="30"/>
      <c r="R39" s="28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30"/>
    </row>
    <row r="40" spans="1:37" ht="13.5" customHeight="1" x14ac:dyDescent="0.2">
      <c r="A40" s="15">
        <f>IF(COUNT($A$1,$G$1)=2,IF(MONTH(DATE($A$1,$G$1,ROW()-30))=$G$1,ROW()-30,""),"")</f>
        <v>10</v>
      </c>
      <c r="B40" s="16"/>
      <c r="C40" s="9" t="str">
        <f t="shared" si="0"/>
        <v>日</v>
      </c>
      <c r="D40" s="10"/>
      <c r="E40" s="31"/>
      <c r="F40" s="32"/>
      <c r="G40" s="31"/>
      <c r="H40" s="32"/>
      <c r="I40" s="28"/>
      <c r="J40" s="29"/>
      <c r="K40" s="29"/>
      <c r="L40" s="29"/>
      <c r="M40" s="29"/>
      <c r="N40" s="29"/>
      <c r="O40" s="29"/>
      <c r="P40" s="29"/>
      <c r="Q40" s="30"/>
      <c r="R40" s="28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30"/>
    </row>
    <row r="41" spans="1:37" s="4" customFormat="1" ht="13.5" customHeight="1" x14ac:dyDescent="0.2">
      <c r="A41" s="17"/>
      <c r="B41" s="18"/>
      <c r="C41" s="11"/>
      <c r="D41" s="12"/>
      <c r="E41" s="31"/>
      <c r="F41" s="32"/>
      <c r="G41" s="31"/>
      <c r="H41" s="32"/>
      <c r="I41" s="28"/>
      <c r="J41" s="29"/>
      <c r="K41" s="29"/>
      <c r="L41" s="29"/>
      <c r="M41" s="29"/>
      <c r="N41" s="29"/>
      <c r="O41" s="29"/>
      <c r="P41" s="29"/>
      <c r="Q41" s="30"/>
      <c r="R41" s="28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30"/>
    </row>
    <row r="42" spans="1:37" s="4" customFormat="1" ht="13.5" customHeight="1" x14ac:dyDescent="0.2">
      <c r="A42" s="17"/>
      <c r="B42" s="18"/>
      <c r="C42" s="11"/>
      <c r="D42" s="12"/>
      <c r="E42" s="31"/>
      <c r="F42" s="32"/>
      <c r="G42" s="31"/>
      <c r="H42" s="32"/>
      <c r="I42" s="28"/>
      <c r="J42" s="29"/>
      <c r="K42" s="29"/>
      <c r="L42" s="29"/>
      <c r="M42" s="29"/>
      <c r="N42" s="29"/>
      <c r="O42" s="29"/>
      <c r="P42" s="29"/>
      <c r="Q42" s="30"/>
      <c r="R42" s="28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30"/>
    </row>
    <row r="43" spans="1:37" s="4" customFormat="1" ht="13.5" customHeight="1" x14ac:dyDescent="0.2">
      <c r="A43" s="19"/>
      <c r="B43" s="20"/>
      <c r="C43" s="13"/>
      <c r="D43" s="14"/>
      <c r="E43" s="31"/>
      <c r="F43" s="32"/>
      <c r="G43" s="31"/>
      <c r="H43" s="32"/>
      <c r="I43" s="28"/>
      <c r="J43" s="29"/>
      <c r="K43" s="29"/>
      <c r="L43" s="29"/>
      <c r="M43" s="29"/>
      <c r="N43" s="29"/>
      <c r="O43" s="29"/>
      <c r="P43" s="29"/>
      <c r="Q43" s="30"/>
      <c r="R43" s="28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30"/>
    </row>
    <row r="44" spans="1:37" ht="13.5" customHeight="1" x14ac:dyDescent="0.2">
      <c r="A44" s="15">
        <f>IF(COUNT($A$1,$G$1)=2,IF(MONTH(DATE($A$1,$G$1,ROW()-33))=$G$1,ROW()-33,""),"")</f>
        <v>11</v>
      </c>
      <c r="B44" s="16"/>
      <c r="C44" s="9" t="str">
        <f t="shared" si="0"/>
        <v>月</v>
      </c>
      <c r="D44" s="10"/>
      <c r="E44" s="31"/>
      <c r="F44" s="32"/>
      <c r="G44" s="31"/>
      <c r="H44" s="32"/>
      <c r="I44" s="28"/>
      <c r="J44" s="29"/>
      <c r="K44" s="29"/>
      <c r="L44" s="29"/>
      <c r="M44" s="29"/>
      <c r="N44" s="29"/>
      <c r="O44" s="29"/>
      <c r="P44" s="29"/>
      <c r="Q44" s="30"/>
      <c r="R44" s="28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30"/>
    </row>
    <row r="45" spans="1:37" s="4" customFormat="1" ht="13.5" customHeight="1" x14ac:dyDescent="0.2">
      <c r="A45" s="17"/>
      <c r="B45" s="18"/>
      <c r="C45" s="11"/>
      <c r="D45" s="12"/>
      <c r="E45" s="31"/>
      <c r="F45" s="32"/>
      <c r="G45" s="31"/>
      <c r="H45" s="32"/>
      <c r="I45" s="28"/>
      <c r="J45" s="29"/>
      <c r="K45" s="29"/>
      <c r="L45" s="29"/>
      <c r="M45" s="29"/>
      <c r="N45" s="29"/>
      <c r="O45" s="29"/>
      <c r="P45" s="29"/>
      <c r="Q45" s="30"/>
      <c r="R45" s="28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30"/>
    </row>
    <row r="46" spans="1:37" s="4" customFormat="1" ht="13.5" customHeight="1" x14ac:dyDescent="0.2">
      <c r="A46" s="17"/>
      <c r="B46" s="18"/>
      <c r="C46" s="11"/>
      <c r="D46" s="12"/>
      <c r="E46" s="31"/>
      <c r="F46" s="32"/>
      <c r="G46" s="31"/>
      <c r="H46" s="32"/>
      <c r="I46" s="28"/>
      <c r="J46" s="29"/>
      <c r="K46" s="29"/>
      <c r="L46" s="29"/>
      <c r="M46" s="29"/>
      <c r="N46" s="29"/>
      <c r="O46" s="29"/>
      <c r="P46" s="29"/>
      <c r="Q46" s="30"/>
      <c r="R46" s="28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30"/>
    </row>
    <row r="47" spans="1:37" s="4" customFormat="1" ht="13.5" customHeight="1" x14ac:dyDescent="0.2">
      <c r="A47" s="19"/>
      <c r="B47" s="20"/>
      <c r="C47" s="13"/>
      <c r="D47" s="14"/>
      <c r="E47" s="31"/>
      <c r="F47" s="32"/>
      <c r="G47" s="31"/>
      <c r="H47" s="32"/>
      <c r="I47" s="28"/>
      <c r="J47" s="29"/>
      <c r="K47" s="29"/>
      <c r="L47" s="29"/>
      <c r="M47" s="29"/>
      <c r="N47" s="29"/>
      <c r="O47" s="29"/>
      <c r="P47" s="29"/>
      <c r="Q47" s="30"/>
      <c r="R47" s="28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30"/>
    </row>
    <row r="48" spans="1:37" ht="13.5" customHeight="1" x14ac:dyDescent="0.2">
      <c r="A48" s="15">
        <f>IF(COUNT($A$1,$G$1)=2,IF(MONTH(DATE($A$1,$G$1,ROW()-36))=$G$1,ROW()-36,""),"")</f>
        <v>12</v>
      </c>
      <c r="B48" s="16"/>
      <c r="C48" s="9" t="str">
        <f t="shared" si="0"/>
        <v>火</v>
      </c>
      <c r="D48" s="10"/>
      <c r="E48" s="31"/>
      <c r="F48" s="32"/>
      <c r="G48" s="31"/>
      <c r="H48" s="32"/>
      <c r="I48" s="28"/>
      <c r="J48" s="29"/>
      <c r="K48" s="29"/>
      <c r="L48" s="29"/>
      <c r="M48" s="29"/>
      <c r="N48" s="29"/>
      <c r="O48" s="29"/>
      <c r="P48" s="29"/>
      <c r="Q48" s="30"/>
      <c r="R48" s="28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30"/>
    </row>
    <row r="49" spans="1:37" s="4" customFormat="1" ht="13.5" customHeight="1" x14ac:dyDescent="0.2">
      <c r="A49" s="17"/>
      <c r="B49" s="18"/>
      <c r="C49" s="11"/>
      <c r="D49" s="12"/>
      <c r="E49" s="31"/>
      <c r="F49" s="32"/>
      <c r="G49" s="31"/>
      <c r="H49" s="32"/>
      <c r="I49" s="28"/>
      <c r="J49" s="29"/>
      <c r="K49" s="29"/>
      <c r="L49" s="29"/>
      <c r="M49" s="29"/>
      <c r="N49" s="29"/>
      <c r="O49" s="29"/>
      <c r="P49" s="29"/>
      <c r="Q49" s="30"/>
      <c r="R49" s="28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30"/>
    </row>
    <row r="50" spans="1:37" s="4" customFormat="1" ht="13.5" customHeight="1" x14ac:dyDescent="0.2">
      <c r="A50" s="17"/>
      <c r="B50" s="18"/>
      <c r="C50" s="11"/>
      <c r="D50" s="12"/>
      <c r="E50" s="31"/>
      <c r="F50" s="32"/>
      <c r="G50" s="31"/>
      <c r="H50" s="32"/>
      <c r="I50" s="28"/>
      <c r="J50" s="29"/>
      <c r="K50" s="29"/>
      <c r="L50" s="29"/>
      <c r="M50" s="29"/>
      <c r="N50" s="29"/>
      <c r="O50" s="29"/>
      <c r="P50" s="29"/>
      <c r="Q50" s="30"/>
      <c r="R50" s="28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30"/>
    </row>
    <row r="51" spans="1:37" s="4" customFormat="1" ht="13.5" customHeight="1" x14ac:dyDescent="0.2">
      <c r="A51" s="19"/>
      <c r="B51" s="20"/>
      <c r="C51" s="13"/>
      <c r="D51" s="14"/>
      <c r="E51" s="31"/>
      <c r="F51" s="32"/>
      <c r="G51" s="31"/>
      <c r="H51" s="32"/>
      <c r="I51" s="28"/>
      <c r="J51" s="29"/>
      <c r="K51" s="29"/>
      <c r="L51" s="29"/>
      <c r="M51" s="29"/>
      <c r="N51" s="29"/>
      <c r="O51" s="29"/>
      <c r="P51" s="29"/>
      <c r="Q51" s="30"/>
      <c r="R51" s="28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30"/>
    </row>
    <row r="52" spans="1:37" ht="13.5" customHeight="1" x14ac:dyDescent="0.2">
      <c r="A52" s="15">
        <f>IF(COUNT($A$1,$G$1)=2,IF(MONTH(DATE($A$1,$G$1,ROW()-39))=$G$1,ROW()-39,""),"")</f>
        <v>13</v>
      </c>
      <c r="B52" s="16"/>
      <c r="C52" s="9" t="str">
        <f t="shared" si="0"/>
        <v>水</v>
      </c>
      <c r="D52" s="10"/>
      <c r="E52" s="31"/>
      <c r="F52" s="32"/>
      <c r="G52" s="31"/>
      <c r="H52" s="32"/>
      <c r="I52" s="28"/>
      <c r="J52" s="29"/>
      <c r="K52" s="29"/>
      <c r="L52" s="29"/>
      <c r="M52" s="29"/>
      <c r="N52" s="29"/>
      <c r="O52" s="29"/>
      <c r="P52" s="29"/>
      <c r="Q52" s="30"/>
      <c r="R52" s="28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30"/>
    </row>
    <row r="53" spans="1:37" s="4" customFormat="1" ht="13.5" customHeight="1" x14ac:dyDescent="0.2">
      <c r="A53" s="17"/>
      <c r="B53" s="18"/>
      <c r="C53" s="11"/>
      <c r="D53" s="12"/>
      <c r="E53" s="31"/>
      <c r="F53" s="32"/>
      <c r="G53" s="31"/>
      <c r="H53" s="32"/>
      <c r="I53" s="28"/>
      <c r="J53" s="29"/>
      <c r="K53" s="29"/>
      <c r="L53" s="29"/>
      <c r="M53" s="29"/>
      <c r="N53" s="29"/>
      <c r="O53" s="29"/>
      <c r="P53" s="29"/>
      <c r="Q53" s="30"/>
      <c r="R53" s="28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30"/>
    </row>
    <row r="54" spans="1:37" s="4" customFormat="1" ht="13.5" customHeight="1" x14ac:dyDescent="0.2">
      <c r="A54" s="17"/>
      <c r="B54" s="18"/>
      <c r="C54" s="11"/>
      <c r="D54" s="12"/>
      <c r="E54" s="31"/>
      <c r="F54" s="32"/>
      <c r="G54" s="31"/>
      <c r="H54" s="32"/>
      <c r="I54" s="28"/>
      <c r="J54" s="29"/>
      <c r="K54" s="29"/>
      <c r="L54" s="29"/>
      <c r="M54" s="29"/>
      <c r="N54" s="29"/>
      <c r="O54" s="29"/>
      <c r="P54" s="29"/>
      <c r="Q54" s="30"/>
      <c r="R54" s="28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30"/>
    </row>
    <row r="55" spans="1:37" s="4" customFormat="1" ht="13.5" customHeight="1" x14ac:dyDescent="0.2">
      <c r="A55" s="19"/>
      <c r="B55" s="20"/>
      <c r="C55" s="13"/>
      <c r="D55" s="14"/>
      <c r="E55" s="31"/>
      <c r="F55" s="32"/>
      <c r="G55" s="31"/>
      <c r="H55" s="32"/>
      <c r="I55" s="28"/>
      <c r="J55" s="29"/>
      <c r="K55" s="29"/>
      <c r="L55" s="29"/>
      <c r="M55" s="29"/>
      <c r="N55" s="29"/>
      <c r="O55" s="29"/>
      <c r="P55" s="29"/>
      <c r="Q55" s="30"/>
      <c r="R55" s="28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30"/>
    </row>
    <row r="56" spans="1:37" ht="13.5" customHeight="1" x14ac:dyDescent="0.2">
      <c r="A56" s="15">
        <f>IF(COUNT($A$1,$G$1)=2,IF(MONTH(DATE($A$1,$G$1,ROW()-42))=$G$1,ROW()-42,""),"")</f>
        <v>14</v>
      </c>
      <c r="B56" s="16"/>
      <c r="C56" s="9" t="str">
        <f t="shared" si="0"/>
        <v>木</v>
      </c>
      <c r="D56" s="10"/>
      <c r="E56" s="31"/>
      <c r="F56" s="32"/>
      <c r="G56" s="31"/>
      <c r="H56" s="32"/>
      <c r="I56" s="28"/>
      <c r="J56" s="29"/>
      <c r="K56" s="29"/>
      <c r="L56" s="29"/>
      <c r="M56" s="29"/>
      <c r="N56" s="29"/>
      <c r="O56" s="29"/>
      <c r="P56" s="29"/>
      <c r="Q56" s="30"/>
      <c r="R56" s="28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30"/>
    </row>
    <row r="57" spans="1:37" s="4" customFormat="1" ht="13.5" customHeight="1" x14ac:dyDescent="0.2">
      <c r="A57" s="17"/>
      <c r="B57" s="18"/>
      <c r="C57" s="11"/>
      <c r="D57" s="12"/>
      <c r="E57" s="31"/>
      <c r="F57" s="32"/>
      <c r="G57" s="31"/>
      <c r="H57" s="32"/>
      <c r="I57" s="28"/>
      <c r="J57" s="29"/>
      <c r="K57" s="29"/>
      <c r="L57" s="29"/>
      <c r="M57" s="29"/>
      <c r="N57" s="29"/>
      <c r="O57" s="29"/>
      <c r="P57" s="29"/>
      <c r="Q57" s="30"/>
      <c r="R57" s="28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30"/>
    </row>
    <row r="58" spans="1:37" s="4" customFormat="1" ht="13.5" customHeight="1" x14ac:dyDescent="0.2">
      <c r="A58" s="17"/>
      <c r="B58" s="18"/>
      <c r="C58" s="11"/>
      <c r="D58" s="12"/>
      <c r="E58" s="31"/>
      <c r="F58" s="32"/>
      <c r="G58" s="31"/>
      <c r="H58" s="32"/>
      <c r="I58" s="28"/>
      <c r="J58" s="29"/>
      <c r="K58" s="29"/>
      <c r="L58" s="29"/>
      <c r="M58" s="29"/>
      <c r="N58" s="29"/>
      <c r="O58" s="29"/>
      <c r="P58" s="29"/>
      <c r="Q58" s="30"/>
      <c r="R58" s="28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30"/>
    </row>
    <row r="59" spans="1:37" s="4" customFormat="1" ht="13.5" customHeight="1" x14ac:dyDescent="0.2">
      <c r="A59" s="19"/>
      <c r="B59" s="20"/>
      <c r="C59" s="13"/>
      <c r="D59" s="14"/>
      <c r="E59" s="31"/>
      <c r="F59" s="32"/>
      <c r="G59" s="31"/>
      <c r="H59" s="32"/>
      <c r="I59" s="28"/>
      <c r="J59" s="29"/>
      <c r="K59" s="29"/>
      <c r="L59" s="29"/>
      <c r="M59" s="29"/>
      <c r="N59" s="29"/>
      <c r="O59" s="29"/>
      <c r="P59" s="29"/>
      <c r="Q59" s="30"/>
      <c r="R59" s="28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30"/>
    </row>
    <row r="60" spans="1:37" ht="13.5" customHeight="1" x14ac:dyDescent="0.2">
      <c r="A60" s="15">
        <f>IF(COUNT($A$1,$G$1)=2,IF(MONTH(DATE($A$1,$G$1,ROW()-45))=$G$1,ROW()-45,""),"")</f>
        <v>15</v>
      </c>
      <c r="B60" s="16"/>
      <c r="C60" s="9" t="str">
        <f t="shared" si="0"/>
        <v>金</v>
      </c>
      <c r="D60" s="10"/>
      <c r="E60" s="31"/>
      <c r="F60" s="32"/>
      <c r="G60" s="31"/>
      <c r="H60" s="32"/>
      <c r="I60" s="28"/>
      <c r="J60" s="29"/>
      <c r="K60" s="29"/>
      <c r="L60" s="29"/>
      <c r="M60" s="29"/>
      <c r="N60" s="29"/>
      <c r="O60" s="29"/>
      <c r="P60" s="29"/>
      <c r="Q60" s="30"/>
      <c r="R60" s="28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30"/>
    </row>
    <row r="61" spans="1:37" s="4" customFormat="1" ht="13.5" customHeight="1" x14ac:dyDescent="0.2">
      <c r="A61" s="17"/>
      <c r="B61" s="18"/>
      <c r="C61" s="11"/>
      <c r="D61" s="12"/>
      <c r="E61" s="31"/>
      <c r="F61" s="32"/>
      <c r="G61" s="31"/>
      <c r="H61" s="32"/>
      <c r="I61" s="28"/>
      <c r="J61" s="29"/>
      <c r="K61" s="29"/>
      <c r="L61" s="29"/>
      <c r="M61" s="29"/>
      <c r="N61" s="29"/>
      <c r="O61" s="29"/>
      <c r="P61" s="29"/>
      <c r="Q61" s="30"/>
      <c r="R61" s="28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30"/>
    </row>
    <row r="62" spans="1:37" s="4" customFormat="1" ht="13.5" customHeight="1" x14ac:dyDescent="0.2">
      <c r="A62" s="17"/>
      <c r="B62" s="18"/>
      <c r="C62" s="11"/>
      <c r="D62" s="12"/>
      <c r="E62" s="31"/>
      <c r="F62" s="32"/>
      <c r="G62" s="31"/>
      <c r="H62" s="32"/>
      <c r="I62" s="28"/>
      <c r="J62" s="29"/>
      <c r="K62" s="29"/>
      <c r="L62" s="29"/>
      <c r="M62" s="29"/>
      <c r="N62" s="29"/>
      <c r="O62" s="29"/>
      <c r="P62" s="29"/>
      <c r="Q62" s="30"/>
      <c r="R62" s="28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30"/>
    </row>
    <row r="63" spans="1:37" s="4" customFormat="1" ht="13.5" customHeight="1" x14ac:dyDescent="0.2">
      <c r="A63" s="19"/>
      <c r="B63" s="20"/>
      <c r="C63" s="13"/>
      <c r="D63" s="14"/>
      <c r="E63" s="31"/>
      <c r="F63" s="32"/>
      <c r="G63" s="31"/>
      <c r="H63" s="32"/>
      <c r="I63" s="28"/>
      <c r="J63" s="29"/>
      <c r="K63" s="29"/>
      <c r="L63" s="29"/>
      <c r="M63" s="29"/>
      <c r="N63" s="29"/>
      <c r="O63" s="29"/>
      <c r="P63" s="29"/>
      <c r="Q63" s="30"/>
      <c r="R63" s="28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30"/>
    </row>
    <row r="64" spans="1:37" ht="13.5" customHeight="1" x14ac:dyDescent="0.2">
      <c r="A64" s="15">
        <f>IF(COUNT($A$1,$G$1)=2,IF(MONTH(DATE($A$1,$G$1,ROW()-48))=$G$1,ROW()-48,""),"")</f>
        <v>16</v>
      </c>
      <c r="B64" s="16"/>
      <c r="C64" s="9" t="str">
        <f t="shared" si="0"/>
        <v>土</v>
      </c>
      <c r="D64" s="10"/>
      <c r="E64" s="31"/>
      <c r="F64" s="32"/>
      <c r="G64" s="31"/>
      <c r="H64" s="32"/>
      <c r="I64" s="28"/>
      <c r="J64" s="29"/>
      <c r="K64" s="29"/>
      <c r="L64" s="29"/>
      <c r="M64" s="29"/>
      <c r="N64" s="29"/>
      <c r="O64" s="29"/>
      <c r="P64" s="29"/>
      <c r="Q64" s="30"/>
      <c r="R64" s="28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30"/>
    </row>
    <row r="65" spans="1:37" s="4" customFormat="1" ht="13.5" customHeight="1" x14ac:dyDescent="0.2">
      <c r="A65" s="17"/>
      <c r="B65" s="18"/>
      <c r="C65" s="11"/>
      <c r="D65" s="12"/>
      <c r="E65" s="31"/>
      <c r="F65" s="32"/>
      <c r="G65" s="31"/>
      <c r="H65" s="32"/>
      <c r="I65" s="28"/>
      <c r="J65" s="29"/>
      <c r="K65" s="29"/>
      <c r="L65" s="29"/>
      <c r="M65" s="29"/>
      <c r="N65" s="29"/>
      <c r="O65" s="29"/>
      <c r="P65" s="29"/>
      <c r="Q65" s="30"/>
      <c r="R65" s="28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30"/>
    </row>
    <row r="66" spans="1:37" s="4" customFormat="1" ht="13.5" customHeight="1" x14ac:dyDescent="0.2">
      <c r="A66" s="17"/>
      <c r="B66" s="18"/>
      <c r="C66" s="11"/>
      <c r="D66" s="12"/>
      <c r="E66" s="31"/>
      <c r="F66" s="32"/>
      <c r="G66" s="31"/>
      <c r="H66" s="32"/>
      <c r="I66" s="28"/>
      <c r="J66" s="29"/>
      <c r="K66" s="29"/>
      <c r="L66" s="29"/>
      <c r="M66" s="29"/>
      <c r="N66" s="29"/>
      <c r="O66" s="29"/>
      <c r="P66" s="29"/>
      <c r="Q66" s="30"/>
      <c r="R66" s="28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30"/>
    </row>
    <row r="67" spans="1:37" s="4" customFormat="1" ht="13.5" customHeight="1" x14ac:dyDescent="0.2">
      <c r="A67" s="19"/>
      <c r="B67" s="20"/>
      <c r="C67" s="13"/>
      <c r="D67" s="14"/>
      <c r="E67" s="31"/>
      <c r="F67" s="32"/>
      <c r="G67" s="31"/>
      <c r="H67" s="32"/>
      <c r="I67" s="28"/>
      <c r="J67" s="29"/>
      <c r="K67" s="29"/>
      <c r="L67" s="29"/>
      <c r="M67" s="29"/>
      <c r="N67" s="29"/>
      <c r="O67" s="29"/>
      <c r="P67" s="29"/>
      <c r="Q67" s="30"/>
      <c r="R67" s="28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30"/>
    </row>
    <row r="68" spans="1:37" ht="13.5" customHeight="1" x14ac:dyDescent="0.2">
      <c r="A68" s="15">
        <f>IF(COUNT($A$1,$G$1)=2,IF(MONTH(DATE($A$1,$G$1,ROW()-51))=$G$1,ROW()-51,""),"")</f>
        <v>17</v>
      </c>
      <c r="B68" s="16"/>
      <c r="C68" s="9" t="str">
        <f t="shared" si="0"/>
        <v>日</v>
      </c>
      <c r="D68" s="10"/>
      <c r="E68" s="31"/>
      <c r="F68" s="32"/>
      <c r="G68" s="31"/>
      <c r="H68" s="32"/>
      <c r="I68" s="28"/>
      <c r="J68" s="29"/>
      <c r="K68" s="29"/>
      <c r="L68" s="29"/>
      <c r="M68" s="29"/>
      <c r="N68" s="29"/>
      <c r="O68" s="29"/>
      <c r="P68" s="29"/>
      <c r="Q68" s="30"/>
      <c r="R68" s="28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30"/>
    </row>
    <row r="69" spans="1:37" s="4" customFormat="1" ht="13.5" customHeight="1" x14ac:dyDescent="0.2">
      <c r="A69" s="17"/>
      <c r="B69" s="18"/>
      <c r="C69" s="11"/>
      <c r="D69" s="12"/>
      <c r="E69" s="31"/>
      <c r="F69" s="32"/>
      <c r="G69" s="31"/>
      <c r="H69" s="32"/>
      <c r="I69" s="28"/>
      <c r="J69" s="29"/>
      <c r="K69" s="29"/>
      <c r="L69" s="29"/>
      <c r="M69" s="29"/>
      <c r="N69" s="29"/>
      <c r="O69" s="29"/>
      <c r="P69" s="29"/>
      <c r="Q69" s="30"/>
      <c r="R69" s="28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30"/>
    </row>
    <row r="70" spans="1:37" s="4" customFormat="1" ht="13.5" customHeight="1" x14ac:dyDescent="0.2">
      <c r="A70" s="17"/>
      <c r="B70" s="18"/>
      <c r="C70" s="11"/>
      <c r="D70" s="12"/>
      <c r="E70" s="31"/>
      <c r="F70" s="32"/>
      <c r="G70" s="31"/>
      <c r="H70" s="32"/>
      <c r="I70" s="28"/>
      <c r="J70" s="29"/>
      <c r="K70" s="29"/>
      <c r="L70" s="29"/>
      <c r="M70" s="29"/>
      <c r="N70" s="29"/>
      <c r="O70" s="29"/>
      <c r="P70" s="29"/>
      <c r="Q70" s="30"/>
      <c r="R70" s="28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30"/>
    </row>
    <row r="71" spans="1:37" s="4" customFormat="1" ht="13.5" customHeight="1" x14ac:dyDescent="0.2">
      <c r="A71" s="19"/>
      <c r="B71" s="20"/>
      <c r="C71" s="13"/>
      <c r="D71" s="14"/>
      <c r="E71" s="31"/>
      <c r="F71" s="32"/>
      <c r="G71" s="31"/>
      <c r="H71" s="32"/>
      <c r="I71" s="28"/>
      <c r="J71" s="29"/>
      <c r="K71" s="29"/>
      <c r="L71" s="29"/>
      <c r="M71" s="29"/>
      <c r="N71" s="29"/>
      <c r="O71" s="29"/>
      <c r="P71" s="29"/>
      <c r="Q71" s="30"/>
      <c r="R71" s="28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30"/>
    </row>
    <row r="72" spans="1:37" ht="13.5" customHeight="1" x14ac:dyDescent="0.2">
      <c r="A72" s="15">
        <f>IF(COUNT($A$1,$G$1)=2,IF(MONTH(DATE($A$1,$G$1,ROW()-54))=$G$1,ROW()-54,""),"")</f>
        <v>18</v>
      </c>
      <c r="B72" s="16"/>
      <c r="C72" s="9" t="str">
        <f t="shared" si="0"/>
        <v>月</v>
      </c>
      <c r="D72" s="10"/>
      <c r="E72" s="31"/>
      <c r="F72" s="32"/>
      <c r="G72" s="31"/>
      <c r="H72" s="32"/>
      <c r="I72" s="28"/>
      <c r="J72" s="29"/>
      <c r="K72" s="29"/>
      <c r="L72" s="29"/>
      <c r="M72" s="29"/>
      <c r="N72" s="29"/>
      <c r="O72" s="29"/>
      <c r="P72" s="29"/>
      <c r="Q72" s="30"/>
      <c r="R72" s="28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30"/>
    </row>
    <row r="73" spans="1:37" s="4" customFormat="1" ht="13.5" customHeight="1" x14ac:dyDescent="0.2">
      <c r="A73" s="17"/>
      <c r="B73" s="18"/>
      <c r="C73" s="11"/>
      <c r="D73" s="12"/>
      <c r="E73" s="31"/>
      <c r="F73" s="32"/>
      <c r="G73" s="31"/>
      <c r="H73" s="32"/>
      <c r="I73" s="28"/>
      <c r="J73" s="29"/>
      <c r="K73" s="29"/>
      <c r="L73" s="29"/>
      <c r="M73" s="29"/>
      <c r="N73" s="29"/>
      <c r="O73" s="29"/>
      <c r="P73" s="29"/>
      <c r="Q73" s="30"/>
      <c r="R73" s="28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30"/>
    </row>
    <row r="74" spans="1:37" s="4" customFormat="1" ht="13.5" customHeight="1" x14ac:dyDescent="0.2">
      <c r="A74" s="17"/>
      <c r="B74" s="18"/>
      <c r="C74" s="11"/>
      <c r="D74" s="12"/>
      <c r="E74" s="31"/>
      <c r="F74" s="32"/>
      <c r="G74" s="31"/>
      <c r="H74" s="32"/>
      <c r="I74" s="28"/>
      <c r="J74" s="29"/>
      <c r="K74" s="29"/>
      <c r="L74" s="29"/>
      <c r="M74" s="29"/>
      <c r="N74" s="29"/>
      <c r="O74" s="29"/>
      <c r="P74" s="29"/>
      <c r="Q74" s="30"/>
      <c r="R74" s="28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30"/>
    </row>
    <row r="75" spans="1:37" s="4" customFormat="1" ht="13.5" customHeight="1" x14ac:dyDescent="0.2">
      <c r="A75" s="19"/>
      <c r="B75" s="20"/>
      <c r="C75" s="13"/>
      <c r="D75" s="14"/>
      <c r="E75" s="31"/>
      <c r="F75" s="32"/>
      <c r="G75" s="31"/>
      <c r="H75" s="32"/>
      <c r="I75" s="28"/>
      <c r="J75" s="29"/>
      <c r="K75" s="29"/>
      <c r="L75" s="29"/>
      <c r="M75" s="29"/>
      <c r="N75" s="29"/>
      <c r="O75" s="29"/>
      <c r="P75" s="29"/>
      <c r="Q75" s="30"/>
      <c r="R75" s="28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30"/>
    </row>
    <row r="76" spans="1:37" ht="13.5" customHeight="1" x14ac:dyDescent="0.2">
      <c r="A76" s="15">
        <f>IF(COUNT($A$1,$G$1)=2,IF(MONTH(DATE($A$1,$G$1,ROW()-57))=$G$1,ROW()-57,""),"")</f>
        <v>19</v>
      </c>
      <c r="B76" s="16"/>
      <c r="C76" s="9" t="str">
        <f t="shared" si="0"/>
        <v>火</v>
      </c>
      <c r="D76" s="10"/>
      <c r="E76" s="31"/>
      <c r="F76" s="32"/>
      <c r="G76" s="31"/>
      <c r="H76" s="32"/>
      <c r="I76" s="28"/>
      <c r="J76" s="29"/>
      <c r="K76" s="29"/>
      <c r="L76" s="29"/>
      <c r="M76" s="29"/>
      <c r="N76" s="29"/>
      <c r="O76" s="29"/>
      <c r="P76" s="29"/>
      <c r="Q76" s="30"/>
      <c r="R76" s="28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30"/>
    </row>
    <row r="77" spans="1:37" s="4" customFormat="1" ht="13.5" customHeight="1" x14ac:dyDescent="0.2">
      <c r="A77" s="17"/>
      <c r="B77" s="18"/>
      <c r="C77" s="11"/>
      <c r="D77" s="12"/>
      <c r="E77" s="31"/>
      <c r="F77" s="32"/>
      <c r="G77" s="31"/>
      <c r="H77" s="32"/>
      <c r="I77" s="28"/>
      <c r="J77" s="29"/>
      <c r="K77" s="29"/>
      <c r="L77" s="29"/>
      <c r="M77" s="29"/>
      <c r="N77" s="29"/>
      <c r="O77" s="29"/>
      <c r="P77" s="29"/>
      <c r="Q77" s="30"/>
      <c r="R77" s="28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30"/>
    </row>
    <row r="78" spans="1:37" s="4" customFormat="1" ht="13.5" customHeight="1" x14ac:dyDescent="0.2">
      <c r="A78" s="17"/>
      <c r="B78" s="18"/>
      <c r="C78" s="11"/>
      <c r="D78" s="12"/>
      <c r="E78" s="31"/>
      <c r="F78" s="32"/>
      <c r="G78" s="31"/>
      <c r="H78" s="32"/>
      <c r="I78" s="28"/>
      <c r="J78" s="29"/>
      <c r="K78" s="29"/>
      <c r="L78" s="29"/>
      <c r="M78" s="29"/>
      <c r="N78" s="29"/>
      <c r="O78" s="29"/>
      <c r="P78" s="29"/>
      <c r="Q78" s="30"/>
      <c r="R78" s="28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30"/>
    </row>
    <row r="79" spans="1:37" s="4" customFormat="1" ht="13.5" customHeight="1" x14ac:dyDescent="0.2">
      <c r="A79" s="19"/>
      <c r="B79" s="20"/>
      <c r="C79" s="13"/>
      <c r="D79" s="14"/>
      <c r="E79" s="31"/>
      <c r="F79" s="32"/>
      <c r="G79" s="31"/>
      <c r="H79" s="32"/>
      <c r="I79" s="28"/>
      <c r="J79" s="29"/>
      <c r="K79" s="29"/>
      <c r="L79" s="29"/>
      <c r="M79" s="29"/>
      <c r="N79" s="29"/>
      <c r="O79" s="29"/>
      <c r="P79" s="29"/>
      <c r="Q79" s="30"/>
      <c r="R79" s="28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30"/>
    </row>
    <row r="80" spans="1:37" ht="13.5" customHeight="1" x14ac:dyDescent="0.2">
      <c r="A80" s="15">
        <f>IF(COUNT($A$1,$G$1)=2,IF(MONTH(DATE($A$1,$G$1,ROW()-60))=$G$1,ROW()-60,""),"")</f>
        <v>20</v>
      </c>
      <c r="B80" s="16"/>
      <c r="C80" s="9" t="str">
        <f t="shared" si="0"/>
        <v>水</v>
      </c>
      <c r="D80" s="10"/>
      <c r="E80" s="31"/>
      <c r="F80" s="32"/>
      <c r="G80" s="31"/>
      <c r="H80" s="32"/>
      <c r="I80" s="28"/>
      <c r="J80" s="29"/>
      <c r="K80" s="29"/>
      <c r="L80" s="29"/>
      <c r="M80" s="29"/>
      <c r="N80" s="29"/>
      <c r="O80" s="29"/>
      <c r="P80" s="29"/>
      <c r="Q80" s="30"/>
      <c r="R80" s="28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30"/>
    </row>
    <row r="81" spans="1:37" s="4" customFormat="1" ht="13.5" customHeight="1" x14ac:dyDescent="0.2">
      <c r="A81" s="17"/>
      <c r="B81" s="18"/>
      <c r="C81" s="11"/>
      <c r="D81" s="12"/>
      <c r="E81" s="31"/>
      <c r="F81" s="32"/>
      <c r="G81" s="31"/>
      <c r="H81" s="32"/>
      <c r="I81" s="28"/>
      <c r="J81" s="29"/>
      <c r="K81" s="29"/>
      <c r="L81" s="29"/>
      <c r="M81" s="29"/>
      <c r="N81" s="29"/>
      <c r="O81" s="29"/>
      <c r="P81" s="29"/>
      <c r="Q81" s="30"/>
      <c r="R81" s="28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30"/>
    </row>
    <row r="82" spans="1:37" s="4" customFormat="1" ht="13.5" customHeight="1" x14ac:dyDescent="0.2">
      <c r="A82" s="17"/>
      <c r="B82" s="18"/>
      <c r="C82" s="11"/>
      <c r="D82" s="12"/>
      <c r="E82" s="31"/>
      <c r="F82" s="32"/>
      <c r="G82" s="31"/>
      <c r="H82" s="32"/>
      <c r="I82" s="28"/>
      <c r="J82" s="29"/>
      <c r="K82" s="29"/>
      <c r="L82" s="29"/>
      <c r="M82" s="29"/>
      <c r="N82" s="29"/>
      <c r="O82" s="29"/>
      <c r="P82" s="29"/>
      <c r="Q82" s="30"/>
      <c r="R82" s="28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30"/>
    </row>
    <row r="83" spans="1:37" s="4" customFormat="1" ht="13.5" customHeight="1" x14ac:dyDescent="0.2">
      <c r="A83" s="19"/>
      <c r="B83" s="20"/>
      <c r="C83" s="13"/>
      <c r="D83" s="14"/>
      <c r="E83" s="31"/>
      <c r="F83" s="32"/>
      <c r="G83" s="31"/>
      <c r="H83" s="32"/>
      <c r="I83" s="28"/>
      <c r="J83" s="29"/>
      <c r="K83" s="29"/>
      <c r="L83" s="29"/>
      <c r="M83" s="29"/>
      <c r="N83" s="29"/>
      <c r="O83" s="29"/>
      <c r="P83" s="29"/>
      <c r="Q83" s="30"/>
      <c r="R83" s="28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30"/>
    </row>
    <row r="84" spans="1:37" ht="13.5" customHeight="1" x14ac:dyDescent="0.2">
      <c r="A84" s="15">
        <f>IF(COUNT($A$1,$G$1)=2,IF(MONTH(DATE($A$1,$G$1,ROW()-63))=$G$1,ROW()-63,""),"")</f>
        <v>21</v>
      </c>
      <c r="B84" s="16"/>
      <c r="C84" s="9" t="str">
        <f t="shared" si="0"/>
        <v>木</v>
      </c>
      <c r="D84" s="10"/>
      <c r="E84" s="31"/>
      <c r="F84" s="32"/>
      <c r="G84" s="31"/>
      <c r="H84" s="32"/>
      <c r="I84" s="28"/>
      <c r="J84" s="29"/>
      <c r="K84" s="29"/>
      <c r="L84" s="29"/>
      <c r="M84" s="29"/>
      <c r="N84" s="29"/>
      <c r="O84" s="29"/>
      <c r="P84" s="29"/>
      <c r="Q84" s="30"/>
      <c r="R84" s="28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30"/>
    </row>
    <row r="85" spans="1:37" s="4" customFormat="1" ht="13.5" customHeight="1" x14ac:dyDescent="0.2">
      <c r="A85" s="17"/>
      <c r="B85" s="18"/>
      <c r="C85" s="11"/>
      <c r="D85" s="12"/>
      <c r="E85" s="31"/>
      <c r="F85" s="32"/>
      <c r="G85" s="31"/>
      <c r="H85" s="32"/>
      <c r="I85" s="28"/>
      <c r="J85" s="29"/>
      <c r="K85" s="29"/>
      <c r="L85" s="29"/>
      <c r="M85" s="29"/>
      <c r="N85" s="29"/>
      <c r="O85" s="29"/>
      <c r="P85" s="29"/>
      <c r="Q85" s="30"/>
      <c r="R85" s="28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30"/>
    </row>
    <row r="86" spans="1:37" s="4" customFormat="1" ht="13.5" customHeight="1" x14ac:dyDescent="0.2">
      <c r="A86" s="17"/>
      <c r="B86" s="18"/>
      <c r="C86" s="11"/>
      <c r="D86" s="12"/>
      <c r="E86" s="31"/>
      <c r="F86" s="32"/>
      <c r="G86" s="31"/>
      <c r="H86" s="32"/>
      <c r="I86" s="28"/>
      <c r="J86" s="29"/>
      <c r="K86" s="29"/>
      <c r="L86" s="29"/>
      <c r="M86" s="29"/>
      <c r="N86" s="29"/>
      <c r="O86" s="29"/>
      <c r="P86" s="29"/>
      <c r="Q86" s="30"/>
      <c r="R86" s="28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30"/>
    </row>
    <row r="87" spans="1:37" s="4" customFormat="1" ht="13.5" customHeight="1" x14ac:dyDescent="0.2">
      <c r="A87" s="19"/>
      <c r="B87" s="20"/>
      <c r="C87" s="13"/>
      <c r="D87" s="14"/>
      <c r="E87" s="31"/>
      <c r="F87" s="32"/>
      <c r="G87" s="31"/>
      <c r="H87" s="32"/>
      <c r="I87" s="28"/>
      <c r="J87" s="29"/>
      <c r="K87" s="29"/>
      <c r="L87" s="29"/>
      <c r="M87" s="29"/>
      <c r="N87" s="29"/>
      <c r="O87" s="29"/>
      <c r="P87" s="29"/>
      <c r="Q87" s="30"/>
      <c r="R87" s="28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30"/>
    </row>
    <row r="88" spans="1:37" ht="13.5" customHeight="1" x14ac:dyDescent="0.2">
      <c r="A88" s="15">
        <f>IF(COUNT($A$1,$G$1)=2,IF(MONTH(DATE($A$1,$G$1,ROW()-66))=$G$1,ROW()-66,""),"")</f>
        <v>22</v>
      </c>
      <c r="B88" s="16"/>
      <c r="C88" s="9" t="str">
        <f t="shared" si="0"/>
        <v>金</v>
      </c>
      <c r="D88" s="10"/>
      <c r="E88" s="31"/>
      <c r="F88" s="32"/>
      <c r="G88" s="31"/>
      <c r="H88" s="32"/>
      <c r="I88" s="28"/>
      <c r="J88" s="29"/>
      <c r="K88" s="29"/>
      <c r="L88" s="29"/>
      <c r="M88" s="29"/>
      <c r="N88" s="29"/>
      <c r="O88" s="29"/>
      <c r="P88" s="29"/>
      <c r="Q88" s="30"/>
      <c r="R88" s="28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30"/>
    </row>
    <row r="89" spans="1:37" s="4" customFormat="1" ht="13.5" customHeight="1" x14ac:dyDescent="0.2">
      <c r="A89" s="17"/>
      <c r="B89" s="18"/>
      <c r="C89" s="11"/>
      <c r="D89" s="12"/>
      <c r="E89" s="31"/>
      <c r="F89" s="32"/>
      <c r="G89" s="31"/>
      <c r="H89" s="32"/>
      <c r="I89" s="28"/>
      <c r="J89" s="29"/>
      <c r="K89" s="29"/>
      <c r="L89" s="29"/>
      <c r="M89" s="29"/>
      <c r="N89" s="29"/>
      <c r="O89" s="29"/>
      <c r="P89" s="29"/>
      <c r="Q89" s="30"/>
      <c r="R89" s="28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30"/>
    </row>
    <row r="90" spans="1:37" s="4" customFormat="1" ht="13.5" customHeight="1" x14ac:dyDescent="0.2">
      <c r="A90" s="17"/>
      <c r="B90" s="18"/>
      <c r="C90" s="11"/>
      <c r="D90" s="12"/>
      <c r="E90" s="31"/>
      <c r="F90" s="32"/>
      <c r="G90" s="31"/>
      <c r="H90" s="32"/>
      <c r="I90" s="28"/>
      <c r="J90" s="29"/>
      <c r="K90" s="29"/>
      <c r="L90" s="29"/>
      <c r="M90" s="29"/>
      <c r="N90" s="29"/>
      <c r="O90" s="29"/>
      <c r="P90" s="29"/>
      <c r="Q90" s="30"/>
      <c r="R90" s="28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30"/>
    </row>
    <row r="91" spans="1:37" s="4" customFormat="1" ht="13.5" customHeight="1" x14ac:dyDescent="0.2">
      <c r="A91" s="19"/>
      <c r="B91" s="20"/>
      <c r="C91" s="13"/>
      <c r="D91" s="14"/>
      <c r="E91" s="31"/>
      <c r="F91" s="32"/>
      <c r="G91" s="31"/>
      <c r="H91" s="32"/>
      <c r="I91" s="28"/>
      <c r="J91" s="29"/>
      <c r="K91" s="29"/>
      <c r="L91" s="29"/>
      <c r="M91" s="29"/>
      <c r="N91" s="29"/>
      <c r="O91" s="29"/>
      <c r="P91" s="29"/>
      <c r="Q91" s="30"/>
      <c r="R91" s="28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30"/>
    </row>
    <row r="92" spans="1:37" ht="13.5" customHeight="1" x14ac:dyDescent="0.2">
      <c r="A92" s="15">
        <f>IF(COUNT($A$1,$G$1)=2,IF(MONTH(DATE($A$1,$G$1,ROW()-69))=$G$1,ROW()-69,""),"")</f>
        <v>23</v>
      </c>
      <c r="B92" s="16"/>
      <c r="C92" s="9" t="str">
        <f t="shared" si="0"/>
        <v>土</v>
      </c>
      <c r="D92" s="10"/>
      <c r="E92" s="31"/>
      <c r="F92" s="32"/>
      <c r="G92" s="31"/>
      <c r="H92" s="32"/>
      <c r="I92" s="28"/>
      <c r="J92" s="29"/>
      <c r="K92" s="29"/>
      <c r="L92" s="29"/>
      <c r="M92" s="29"/>
      <c r="N92" s="29"/>
      <c r="O92" s="29"/>
      <c r="P92" s="29"/>
      <c r="Q92" s="30"/>
      <c r="R92" s="28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30"/>
    </row>
    <row r="93" spans="1:37" s="4" customFormat="1" ht="13.5" customHeight="1" x14ac:dyDescent="0.2">
      <c r="A93" s="17"/>
      <c r="B93" s="18"/>
      <c r="C93" s="11"/>
      <c r="D93" s="12"/>
      <c r="E93" s="31"/>
      <c r="F93" s="32"/>
      <c r="G93" s="31"/>
      <c r="H93" s="32"/>
      <c r="I93" s="28"/>
      <c r="J93" s="29"/>
      <c r="K93" s="29"/>
      <c r="L93" s="29"/>
      <c r="M93" s="29"/>
      <c r="N93" s="29"/>
      <c r="O93" s="29"/>
      <c r="P93" s="29"/>
      <c r="Q93" s="30"/>
      <c r="R93" s="28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30"/>
    </row>
    <row r="94" spans="1:37" s="4" customFormat="1" ht="13.5" customHeight="1" x14ac:dyDescent="0.2">
      <c r="A94" s="17"/>
      <c r="B94" s="18"/>
      <c r="C94" s="11"/>
      <c r="D94" s="12"/>
      <c r="E94" s="31"/>
      <c r="F94" s="32"/>
      <c r="G94" s="31"/>
      <c r="H94" s="32"/>
      <c r="I94" s="28"/>
      <c r="J94" s="29"/>
      <c r="K94" s="29"/>
      <c r="L94" s="29"/>
      <c r="M94" s="29"/>
      <c r="N94" s="29"/>
      <c r="O94" s="29"/>
      <c r="P94" s="29"/>
      <c r="Q94" s="30"/>
      <c r="R94" s="28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30"/>
    </row>
    <row r="95" spans="1:37" s="4" customFormat="1" ht="13.5" customHeight="1" x14ac:dyDescent="0.2">
      <c r="A95" s="19"/>
      <c r="B95" s="20"/>
      <c r="C95" s="13"/>
      <c r="D95" s="14"/>
      <c r="E95" s="31"/>
      <c r="F95" s="32"/>
      <c r="G95" s="31"/>
      <c r="H95" s="32"/>
      <c r="I95" s="28"/>
      <c r="J95" s="29"/>
      <c r="K95" s="29"/>
      <c r="L95" s="29"/>
      <c r="M95" s="29"/>
      <c r="N95" s="29"/>
      <c r="O95" s="29"/>
      <c r="P95" s="29"/>
      <c r="Q95" s="30"/>
      <c r="R95" s="28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30"/>
    </row>
    <row r="96" spans="1:37" ht="13.5" customHeight="1" x14ac:dyDescent="0.2">
      <c r="A96" s="15">
        <f>IF(COUNT($A$1,$G$1)=2,IF(MONTH(DATE($A$1,$G$1,ROW()-72))=$G$1,ROW()-72,""),"")</f>
        <v>24</v>
      </c>
      <c r="B96" s="16"/>
      <c r="C96" s="9" t="str">
        <f t="shared" si="0"/>
        <v>日</v>
      </c>
      <c r="D96" s="10"/>
      <c r="E96" s="31"/>
      <c r="F96" s="32"/>
      <c r="G96" s="31"/>
      <c r="H96" s="32"/>
      <c r="I96" s="28"/>
      <c r="J96" s="29"/>
      <c r="K96" s="29"/>
      <c r="L96" s="29"/>
      <c r="M96" s="29"/>
      <c r="N96" s="29"/>
      <c r="O96" s="29"/>
      <c r="P96" s="29"/>
      <c r="Q96" s="30"/>
      <c r="R96" s="28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30"/>
    </row>
    <row r="97" spans="1:37" s="4" customFormat="1" ht="13.5" customHeight="1" x14ac:dyDescent="0.2">
      <c r="A97" s="17"/>
      <c r="B97" s="18"/>
      <c r="C97" s="11"/>
      <c r="D97" s="12"/>
      <c r="E97" s="31"/>
      <c r="F97" s="32"/>
      <c r="G97" s="31"/>
      <c r="H97" s="32"/>
      <c r="I97" s="28"/>
      <c r="J97" s="29"/>
      <c r="K97" s="29"/>
      <c r="L97" s="29"/>
      <c r="M97" s="29"/>
      <c r="N97" s="29"/>
      <c r="O97" s="29"/>
      <c r="P97" s="29"/>
      <c r="Q97" s="30"/>
      <c r="R97" s="28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30"/>
    </row>
    <row r="98" spans="1:37" s="4" customFormat="1" ht="13.5" customHeight="1" x14ac:dyDescent="0.2">
      <c r="A98" s="17"/>
      <c r="B98" s="18"/>
      <c r="C98" s="11"/>
      <c r="D98" s="12"/>
      <c r="E98" s="31"/>
      <c r="F98" s="32"/>
      <c r="G98" s="31"/>
      <c r="H98" s="32"/>
      <c r="I98" s="28"/>
      <c r="J98" s="29"/>
      <c r="K98" s="29"/>
      <c r="L98" s="29"/>
      <c r="M98" s="29"/>
      <c r="N98" s="29"/>
      <c r="O98" s="29"/>
      <c r="P98" s="29"/>
      <c r="Q98" s="30"/>
      <c r="R98" s="28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30"/>
    </row>
    <row r="99" spans="1:37" s="4" customFormat="1" ht="13.5" customHeight="1" x14ac:dyDescent="0.2">
      <c r="A99" s="19"/>
      <c r="B99" s="20"/>
      <c r="C99" s="13"/>
      <c r="D99" s="14"/>
      <c r="E99" s="31"/>
      <c r="F99" s="32"/>
      <c r="G99" s="31"/>
      <c r="H99" s="32"/>
      <c r="I99" s="28"/>
      <c r="J99" s="29"/>
      <c r="K99" s="29"/>
      <c r="L99" s="29"/>
      <c r="M99" s="29"/>
      <c r="N99" s="29"/>
      <c r="O99" s="29"/>
      <c r="P99" s="29"/>
      <c r="Q99" s="30"/>
      <c r="R99" s="28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30"/>
    </row>
    <row r="100" spans="1:37" ht="13.5" customHeight="1" x14ac:dyDescent="0.2">
      <c r="A100" s="15">
        <f>IF(COUNT($A$1,$G$1)=2,IF(MONTH(DATE($A$1,$G$1,ROW()-75))=$G$1,ROW()-75,""),"")</f>
        <v>25</v>
      </c>
      <c r="B100" s="16"/>
      <c r="C100" s="9" t="str">
        <f t="shared" si="0"/>
        <v>月</v>
      </c>
      <c r="D100" s="10"/>
      <c r="E100" s="31"/>
      <c r="F100" s="32"/>
      <c r="G100" s="31"/>
      <c r="H100" s="32"/>
      <c r="I100" s="28"/>
      <c r="J100" s="29"/>
      <c r="K100" s="29"/>
      <c r="L100" s="29"/>
      <c r="M100" s="29"/>
      <c r="N100" s="29"/>
      <c r="O100" s="29"/>
      <c r="P100" s="29"/>
      <c r="Q100" s="30"/>
      <c r="R100" s="28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30"/>
    </row>
    <row r="101" spans="1:37" s="4" customFormat="1" ht="13.5" customHeight="1" x14ac:dyDescent="0.2">
      <c r="A101" s="17"/>
      <c r="B101" s="18"/>
      <c r="C101" s="11"/>
      <c r="D101" s="12"/>
      <c r="E101" s="31"/>
      <c r="F101" s="32"/>
      <c r="G101" s="31"/>
      <c r="H101" s="32"/>
      <c r="I101" s="28"/>
      <c r="J101" s="29"/>
      <c r="K101" s="29"/>
      <c r="L101" s="29"/>
      <c r="M101" s="29"/>
      <c r="N101" s="29"/>
      <c r="O101" s="29"/>
      <c r="P101" s="29"/>
      <c r="Q101" s="30"/>
      <c r="R101" s="28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30"/>
    </row>
    <row r="102" spans="1:37" s="4" customFormat="1" ht="13.5" customHeight="1" x14ac:dyDescent="0.2">
      <c r="A102" s="17"/>
      <c r="B102" s="18"/>
      <c r="C102" s="11"/>
      <c r="D102" s="12"/>
      <c r="E102" s="31"/>
      <c r="F102" s="32"/>
      <c r="G102" s="31"/>
      <c r="H102" s="32"/>
      <c r="I102" s="28"/>
      <c r="J102" s="29"/>
      <c r="K102" s="29"/>
      <c r="L102" s="29"/>
      <c r="M102" s="29"/>
      <c r="N102" s="29"/>
      <c r="O102" s="29"/>
      <c r="P102" s="29"/>
      <c r="Q102" s="30"/>
      <c r="R102" s="28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30"/>
    </row>
    <row r="103" spans="1:37" s="4" customFormat="1" ht="13.5" customHeight="1" x14ac:dyDescent="0.2">
      <c r="A103" s="19"/>
      <c r="B103" s="20"/>
      <c r="C103" s="13"/>
      <c r="D103" s="14"/>
      <c r="E103" s="31"/>
      <c r="F103" s="32"/>
      <c r="G103" s="31"/>
      <c r="H103" s="32"/>
      <c r="I103" s="28"/>
      <c r="J103" s="29"/>
      <c r="K103" s="29"/>
      <c r="L103" s="29"/>
      <c r="M103" s="29"/>
      <c r="N103" s="29"/>
      <c r="O103" s="29"/>
      <c r="P103" s="29"/>
      <c r="Q103" s="30"/>
      <c r="R103" s="28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30"/>
    </row>
    <row r="104" spans="1:37" ht="13.5" customHeight="1" x14ac:dyDescent="0.2">
      <c r="A104" s="15">
        <f>IF(COUNT($A$1,$G$1)=2,IF(MONTH(DATE($A$1,$G$1,ROW()-78))=$G$1,ROW()-78,""),"")</f>
        <v>26</v>
      </c>
      <c r="B104" s="16"/>
      <c r="C104" s="9" t="str">
        <f t="shared" si="0"/>
        <v>火</v>
      </c>
      <c r="D104" s="10"/>
      <c r="E104" s="31"/>
      <c r="F104" s="32"/>
      <c r="G104" s="31"/>
      <c r="H104" s="32"/>
      <c r="I104" s="28"/>
      <c r="J104" s="29"/>
      <c r="K104" s="29"/>
      <c r="L104" s="29"/>
      <c r="M104" s="29"/>
      <c r="N104" s="29"/>
      <c r="O104" s="29"/>
      <c r="P104" s="29"/>
      <c r="Q104" s="30"/>
      <c r="R104" s="28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30"/>
    </row>
    <row r="105" spans="1:37" s="4" customFormat="1" ht="13.5" customHeight="1" x14ac:dyDescent="0.2">
      <c r="A105" s="17"/>
      <c r="B105" s="18"/>
      <c r="C105" s="11"/>
      <c r="D105" s="12"/>
      <c r="E105" s="31"/>
      <c r="F105" s="32"/>
      <c r="G105" s="31"/>
      <c r="H105" s="32"/>
      <c r="I105" s="28"/>
      <c r="J105" s="29"/>
      <c r="K105" s="29"/>
      <c r="L105" s="29"/>
      <c r="M105" s="29"/>
      <c r="N105" s="29"/>
      <c r="O105" s="29"/>
      <c r="P105" s="29"/>
      <c r="Q105" s="30"/>
      <c r="R105" s="28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30"/>
    </row>
    <row r="106" spans="1:37" s="4" customFormat="1" ht="13.5" customHeight="1" x14ac:dyDescent="0.2">
      <c r="A106" s="17"/>
      <c r="B106" s="18"/>
      <c r="C106" s="11"/>
      <c r="D106" s="12"/>
      <c r="E106" s="31"/>
      <c r="F106" s="32"/>
      <c r="G106" s="31"/>
      <c r="H106" s="32"/>
      <c r="I106" s="28"/>
      <c r="J106" s="29"/>
      <c r="K106" s="29"/>
      <c r="L106" s="29"/>
      <c r="M106" s="29"/>
      <c r="N106" s="29"/>
      <c r="O106" s="29"/>
      <c r="P106" s="29"/>
      <c r="Q106" s="30"/>
      <c r="R106" s="28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30"/>
    </row>
    <row r="107" spans="1:37" s="4" customFormat="1" ht="13.5" customHeight="1" x14ac:dyDescent="0.2">
      <c r="A107" s="19"/>
      <c r="B107" s="20"/>
      <c r="C107" s="13"/>
      <c r="D107" s="14"/>
      <c r="E107" s="31"/>
      <c r="F107" s="32"/>
      <c r="G107" s="31"/>
      <c r="H107" s="32"/>
      <c r="I107" s="28"/>
      <c r="J107" s="29"/>
      <c r="K107" s="29"/>
      <c r="L107" s="29"/>
      <c r="M107" s="29"/>
      <c r="N107" s="29"/>
      <c r="O107" s="29"/>
      <c r="P107" s="29"/>
      <c r="Q107" s="30"/>
      <c r="R107" s="28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30"/>
    </row>
    <row r="108" spans="1:37" ht="13.5" customHeight="1" x14ac:dyDescent="0.2">
      <c r="A108" s="15">
        <f>IF(COUNT($A$1,$G$1)=2,IF(MONTH(DATE($A$1,$G$1,ROW()-81))=$G$1,ROW()-81,""),"")</f>
        <v>27</v>
      </c>
      <c r="B108" s="16"/>
      <c r="C108" s="9" t="str">
        <f t="shared" si="0"/>
        <v>水</v>
      </c>
      <c r="D108" s="10"/>
      <c r="E108" s="31"/>
      <c r="F108" s="32"/>
      <c r="G108" s="31"/>
      <c r="H108" s="32"/>
      <c r="I108" s="28"/>
      <c r="J108" s="29"/>
      <c r="K108" s="29"/>
      <c r="L108" s="29"/>
      <c r="M108" s="29"/>
      <c r="N108" s="29"/>
      <c r="O108" s="29"/>
      <c r="P108" s="29"/>
      <c r="Q108" s="30"/>
      <c r="R108" s="28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30"/>
    </row>
    <row r="109" spans="1:37" s="4" customFormat="1" ht="13.5" customHeight="1" x14ac:dyDescent="0.2">
      <c r="A109" s="17"/>
      <c r="B109" s="18"/>
      <c r="C109" s="11"/>
      <c r="D109" s="12"/>
      <c r="E109" s="31"/>
      <c r="F109" s="32"/>
      <c r="G109" s="31"/>
      <c r="H109" s="32"/>
      <c r="I109" s="28"/>
      <c r="J109" s="29"/>
      <c r="K109" s="29"/>
      <c r="L109" s="29"/>
      <c r="M109" s="29"/>
      <c r="N109" s="29"/>
      <c r="O109" s="29"/>
      <c r="P109" s="29"/>
      <c r="Q109" s="30"/>
      <c r="R109" s="28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30"/>
    </row>
    <row r="110" spans="1:37" s="4" customFormat="1" ht="13.5" customHeight="1" x14ac:dyDescent="0.2">
      <c r="A110" s="17"/>
      <c r="B110" s="18"/>
      <c r="C110" s="11"/>
      <c r="D110" s="12"/>
      <c r="E110" s="31"/>
      <c r="F110" s="32"/>
      <c r="G110" s="31"/>
      <c r="H110" s="32"/>
      <c r="I110" s="28"/>
      <c r="J110" s="29"/>
      <c r="K110" s="29"/>
      <c r="L110" s="29"/>
      <c r="M110" s="29"/>
      <c r="N110" s="29"/>
      <c r="O110" s="29"/>
      <c r="P110" s="29"/>
      <c r="Q110" s="30"/>
      <c r="R110" s="28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30"/>
    </row>
    <row r="111" spans="1:37" s="4" customFormat="1" ht="13.5" customHeight="1" x14ac:dyDescent="0.2">
      <c r="A111" s="19"/>
      <c r="B111" s="20"/>
      <c r="C111" s="13"/>
      <c r="D111" s="14"/>
      <c r="E111" s="31"/>
      <c r="F111" s="32"/>
      <c r="G111" s="31"/>
      <c r="H111" s="32"/>
      <c r="I111" s="28"/>
      <c r="J111" s="29"/>
      <c r="K111" s="29"/>
      <c r="L111" s="29"/>
      <c r="M111" s="29"/>
      <c r="N111" s="29"/>
      <c r="O111" s="29"/>
      <c r="P111" s="29"/>
      <c r="Q111" s="30"/>
      <c r="R111" s="28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30"/>
    </row>
    <row r="112" spans="1:37" ht="13.5" customHeight="1" x14ac:dyDescent="0.2">
      <c r="A112" s="15">
        <f>IF(COUNT($A$1,$G$1)=2,IF(MONTH(DATE($A$1,$G$1,ROW()-84))=$G$1,ROW()-84,""),"")</f>
        <v>28</v>
      </c>
      <c r="B112" s="16"/>
      <c r="C112" s="9" t="str">
        <f t="shared" si="0"/>
        <v>木</v>
      </c>
      <c r="D112" s="10"/>
      <c r="E112" s="31"/>
      <c r="F112" s="32"/>
      <c r="G112" s="31"/>
      <c r="H112" s="32"/>
      <c r="I112" s="28"/>
      <c r="J112" s="29"/>
      <c r="K112" s="29"/>
      <c r="L112" s="29"/>
      <c r="M112" s="29"/>
      <c r="N112" s="29"/>
      <c r="O112" s="29"/>
      <c r="P112" s="29"/>
      <c r="Q112" s="30"/>
      <c r="R112" s="28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30"/>
    </row>
    <row r="113" spans="1:37" s="4" customFormat="1" ht="13.5" customHeight="1" x14ac:dyDescent="0.2">
      <c r="A113" s="17"/>
      <c r="B113" s="18"/>
      <c r="C113" s="11"/>
      <c r="D113" s="12"/>
      <c r="E113" s="31"/>
      <c r="F113" s="32"/>
      <c r="G113" s="31"/>
      <c r="H113" s="32"/>
      <c r="I113" s="28"/>
      <c r="J113" s="29"/>
      <c r="K113" s="29"/>
      <c r="L113" s="29"/>
      <c r="M113" s="29"/>
      <c r="N113" s="29"/>
      <c r="O113" s="29"/>
      <c r="P113" s="29"/>
      <c r="Q113" s="30"/>
      <c r="R113" s="28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30"/>
    </row>
    <row r="114" spans="1:37" s="4" customFormat="1" ht="13.5" customHeight="1" x14ac:dyDescent="0.2">
      <c r="A114" s="17"/>
      <c r="B114" s="18"/>
      <c r="C114" s="11"/>
      <c r="D114" s="12"/>
      <c r="E114" s="31"/>
      <c r="F114" s="32"/>
      <c r="G114" s="31"/>
      <c r="H114" s="32"/>
      <c r="I114" s="28"/>
      <c r="J114" s="29"/>
      <c r="K114" s="29"/>
      <c r="L114" s="29"/>
      <c r="M114" s="29"/>
      <c r="N114" s="29"/>
      <c r="O114" s="29"/>
      <c r="P114" s="29"/>
      <c r="Q114" s="30"/>
      <c r="R114" s="28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30"/>
    </row>
    <row r="115" spans="1:37" s="4" customFormat="1" ht="13.5" customHeight="1" x14ac:dyDescent="0.2">
      <c r="A115" s="19"/>
      <c r="B115" s="20"/>
      <c r="C115" s="13"/>
      <c r="D115" s="14"/>
      <c r="E115" s="31"/>
      <c r="F115" s="32"/>
      <c r="G115" s="31"/>
      <c r="H115" s="32"/>
      <c r="I115" s="28"/>
      <c r="J115" s="29"/>
      <c r="K115" s="29"/>
      <c r="L115" s="29"/>
      <c r="M115" s="29"/>
      <c r="N115" s="29"/>
      <c r="O115" s="29"/>
      <c r="P115" s="29"/>
      <c r="Q115" s="30"/>
      <c r="R115" s="28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30"/>
    </row>
    <row r="116" spans="1:37" ht="13.5" customHeight="1" x14ac:dyDescent="0.2">
      <c r="A116" s="15">
        <f>IF(COUNT($A$1,$G$1)=2,IF(MONTH(DATE($A$1,$G$1,ROW()-87))=$G$1,ROW()-87,""),"")</f>
        <v>29</v>
      </c>
      <c r="B116" s="16"/>
      <c r="C116" s="9" t="str">
        <f t="shared" si="0"/>
        <v>金</v>
      </c>
      <c r="D116" s="10"/>
      <c r="E116" s="31"/>
      <c r="F116" s="32"/>
      <c r="G116" s="31"/>
      <c r="H116" s="32"/>
      <c r="I116" s="28"/>
      <c r="J116" s="29"/>
      <c r="K116" s="29"/>
      <c r="L116" s="29"/>
      <c r="M116" s="29"/>
      <c r="N116" s="29"/>
      <c r="O116" s="29"/>
      <c r="P116" s="29"/>
      <c r="Q116" s="30"/>
      <c r="R116" s="28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30"/>
    </row>
    <row r="117" spans="1:37" s="4" customFormat="1" ht="13.5" customHeight="1" x14ac:dyDescent="0.2">
      <c r="A117" s="17"/>
      <c r="B117" s="18"/>
      <c r="C117" s="11"/>
      <c r="D117" s="12"/>
      <c r="E117" s="31"/>
      <c r="F117" s="32"/>
      <c r="G117" s="31"/>
      <c r="H117" s="32"/>
      <c r="I117" s="28"/>
      <c r="J117" s="29"/>
      <c r="K117" s="29"/>
      <c r="L117" s="29"/>
      <c r="M117" s="29"/>
      <c r="N117" s="29"/>
      <c r="O117" s="29"/>
      <c r="P117" s="29"/>
      <c r="Q117" s="30"/>
      <c r="R117" s="28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30"/>
    </row>
    <row r="118" spans="1:37" s="4" customFormat="1" ht="13.5" customHeight="1" x14ac:dyDescent="0.2">
      <c r="A118" s="17"/>
      <c r="B118" s="18"/>
      <c r="C118" s="11"/>
      <c r="D118" s="12"/>
      <c r="E118" s="31"/>
      <c r="F118" s="32"/>
      <c r="G118" s="31"/>
      <c r="H118" s="32"/>
      <c r="I118" s="28"/>
      <c r="J118" s="29"/>
      <c r="K118" s="29"/>
      <c r="L118" s="29"/>
      <c r="M118" s="29"/>
      <c r="N118" s="29"/>
      <c r="O118" s="29"/>
      <c r="P118" s="29"/>
      <c r="Q118" s="30"/>
      <c r="R118" s="28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30"/>
    </row>
    <row r="119" spans="1:37" s="4" customFormat="1" ht="13.5" customHeight="1" x14ac:dyDescent="0.2">
      <c r="A119" s="19"/>
      <c r="B119" s="20"/>
      <c r="C119" s="13"/>
      <c r="D119" s="14"/>
      <c r="E119" s="31"/>
      <c r="F119" s="32"/>
      <c r="G119" s="31"/>
      <c r="H119" s="32"/>
      <c r="I119" s="28"/>
      <c r="J119" s="29"/>
      <c r="K119" s="29"/>
      <c r="L119" s="29"/>
      <c r="M119" s="29"/>
      <c r="N119" s="29"/>
      <c r="O119" s="29"/>
      <c r="P119" s="29"/>
      <c r="Q119" s="30"/>
      <c r="R119" s="28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30"/>
    </row>
    <row r="120" spans="1:37" ht="13.5" customHeight="1" x14ac:dyDescent="0.2">
      <c r="A120" s="15">
        <f>IF(COUNT($A$1,$G$1)=2,IF(MONTH(DATE($A$1,$G$1,ROW()-90))=$G$1,ROW()-90,""),"")</f>
        <v>30</v>
      </c>
      <c r="B120" s="16"/>
      <c r="C120" s="9" t="str">
        <f t="shared" si="0"/>
        <v>土</v>
      </c>
      <c r="D120" s="10"/>
      <c r="E120" s="31"/>
      <c r="F120" s="32"/>
      <c r="G120" s="31"/>
      <c r="H120" s="32"/>
      <c r="I120" s="28"/>
      <c r="J120" s="29"/>
      <c r="K120" s="29"/>
      <c r="L120" s="29"/>
      <c r="M120" s="29"/>
      <c r="N120" s="29"/>
      <c r="O120" s="29"/>
      <c r="P120" s="29"/>
      <c r="Q120" s="30"/>
      <c r="R120" s="28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30"/>
    </row>
    <row r="121" spans="1:37" s="4" customFormat="1" ht="13.5" customHeight="1" x14ac:dyDescent="0.2">
      <c r="A121" s="17"/>
      <c r="B121" s="18"/>
      <c r="C121" s="11"/>
      <c r="D121" s="12"/>
      <c r="E121" s="31"/>
      <c r="F121" s="32"/>
      <c r="G121" s="31"/>
      <c r="H121" s="32"/>
      <c r="I121" s="28"/>
      <c r="J121" s="29"/>
      <c r="K121" s="29"/>
      <c r="L121" s="29"/>
      <c r="M121" s="29"/>
      <c r="N121" s="29"/>
      <c r="O121" s="29"/>
      <c r="P121" s="29"/>
      <c r="Q121" s="30"/>
      <c r="R121" s="28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30"/>
    </row>
    <row r="122" spans="1:37" s="4" customFormat="1" ht="13.5" customHeight="1" x14ac:dyDescent="0.2">
      <c r="A122" s="17"/>
      <c r="B122" s="18"/>
      <c r="C122" s="11"/>
      <c r="D122" s="12"/>
      <c r="E122" s="31"/>
      <c r="F122" s="32"/>
      <c r="G122" s="31"/>
      <c r="H122" s="32"/>
      <c r="I122" s="28"/>
      <c r="J122" s="29"/>
      <c r="K122" s="29"/>
      <c r="L122" s="29"/>
      <c r="M122" s="29"/>
      <c r="N122" s="29"/>
      <c r="O122" s="29"/>
      <c r="P122" s="29"/>
      <c r="Q122" s="30"/>
      <c r="R122" s="28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30"/>
    </row>
    <row r="123" spans="1:37" s="4" customFormat="1" ht="13.5" customHeight="1" x14ac:dyDescent="0.2">
      <c r="A123" s="19"/>
      <c r="B123" s="20"/>
      <c r="C123" s="13"/>
      <c r="D123" s="14"/>
      <c r="E123" s="31"/>
      <c r="F123" s="32"/>
      <c r="G123" s="31"/>
      <c r="H123" s="32"/>
      <c r="I123" s="28"/>
      <c r="J123" s="29"/>
      <c r="K123" s="29"/>
      <c r="L123" s="29"/>
      <c r="M123" s="29"/>
      <c r="N123" s="29"/>
      <c r="O123" s="29"/>
      <c r="P123" s="29"/>
      <c r="Q123" s="30"/>
      <c r="R123" s="28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30"/>
    </row>
    <row r="124" spans="1:37" ht="13.5" customHeight="1" x14ac:dyDescent="0.2">
      <c r="A124" s="15">
        <f>IF(COUNT($A$1,$G$1)=2,IF(MONTH(DATE($A$1,$G$1,ROW()-93))=$G$1,ROW()-93,""),"")</f>
        <v>31</v>
      </c>
      <c r="B124" s="16"/>
      <c r="C124" s="9" t="str">
        <f t="shared" si="0"/>
        <v>日</v>
      </c>
      <c r="D124" s="10"/>
      <c r="E124" s="31"/>
      <c r="F124" s="32"/>
      <c r="G124" s="31"/>
      <c r="H124" s="32"/>
      <c r="I124" s="28"/>
      <c r="J124" s="29"/>
      <c r="K124" s="29"/>
      <c r="L124" s="29"/>
      <c r="M124" s="29"/>
      <c r="N124" s="29"/>
      <c r="O124" s="29"/>
      <c r="P124" s="29"/>
      <c r="Q124" s="30"/>
      <c r="R124" s="28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30"/>
    </row>
    <row r="125" spans="1:37" s="4" customFormat="1" ht="13.5" customHeight="1" x14ac:dyDescent="0.2">
      <c r="A125" s="17"/>
      <c r="B125" s="18"/>
      <c r="C125" s="11"/>
      <c r="D125" s="12"/>
      <c r="E125" s="31"/>
      <c r="F125" s="32"/>
      <c r="G125" s="31"/>
      <c r="H125" s="32"/>
      <c r="I125" s="28"/>
      <c r="J125" s="29"/>
      <c r="K125" s="29"/>
      <c r="L125" s="29"/>
      <c r="M125" s="29"/>
      <c r="N125" s="29"/>
      <c r="O125" s="29"/>
      <c r="P125" s="29"/>
      <c r="Q125" s="30"/>
      <c r="R125" s="28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30"/>
    </row>
    <row r="126" spans="1:37" s="4" customFormat="1" ht="13.5" customHeight="1" x14ac:dyDescent="0.2">
      <c r="A126" s="17"/>
      <c r="B126" s="18"/>
      <c r="C126" s="11"/>
      <c r="D126" s="12"/>
      <c r="E126" s="31"/>
      <c r="F126" s="32"/>
      <c r="G126" s="31"/>
      <c r="H126" s="32"/>
      <c r="I126" s="28"/>
      <c r="J126" s="29"/>
      <c r="K126" s="29"/>
      <c r="L126" s="29"/>
      <c r="M126" s="29"/>
      <c r="N126" s="29"/>
      <c r="O126" s="29"/>
      <c r="P126" s="29"/>
      <c r="Q126" s="30"/>
      <c r="R126" s="28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30"/>
    </row>
    <row r="127" spans="1:37" s="4" customFormat="1" ht="13.5" customHeight="1" x14ac:dyDescent="0.2">
      <c r="A127" s="19"/>
      <c r="B127" s="20"/>
      <c r="C127" s="13"/>
      <c r="D127" s="14"/>
      <c r="E127" s="31"/>
      <c r="F127" s="32"/>
      <c r="G127" s="31"/>
      <c r="H127" s="32"/>
      <c r="I127" s="28"/>
      <c r="J127" s="29"/>
      <c r="K127" s="29"/>
      <c r="L127" s="29"/>
      <c r="M127" s="29"/>
      <c r="N127" s="29"/>
      <c r="O127" s="29"/>
      <c r="P127" s="29"/>
      <c r="Q127" s="30"/>
      <c r="R127" s="28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30"/>
    </row>
  </sheetData>
  <mergeCells count="568">
    <mergeCell ref="E126:F126"/>
    <mergeCell ref="G126:H126"/>
    <mergeCell ref="I126:Q126"/>
    <mergeCell ref="R126:AK126"/>
    <mergeCell ref="E127:F127"/>
    <mergeCell ref="G127:H127"/>
    <mergeCell ref="I127:Q127"/>
    <mergeCell ref="R127:AK127"/>
    <mergeCell ref="E123:F123"/>
    <mergeCell ref="G123:H123"/>
    <mergeCell ref="I123:Q123"/>
    <mergeCell ref="R123:AK123"/>
    <mergeCell ref="E124:F124"/>
    <mergeCell ref="G124:H124"/>
    <mergeCell ref="I124:Q124"/>
    <mergeCell ref="E125:F125"/>
    <mergeCell ref="G125:H125"/>
    <mergeCell ref="I125:Q125"/>
    <mergeCell ref="R125:AK125"/>
    <mergeCell ref="E120:F120"/>
    <mergeCell ref="G120:H120"/>
    <mergeCell ref="I120:Q120"/>
    <mergeCell ref="E121:F121"/>
    <mergeCell ref="G121:H121"/>
    <mergeCell ref="I121:Q121"/>
    <mergeCell ref="R121:AK121"/>
    <mergeCell ref="E122:F122"/>
    <mergeCell ref="G122:H122"/>
    <mergeCell ref="I122:Q122"/>
    <mergeCell ref="R122:AK122"/>
    <mergeCell ref="E117:F117"/>
    <mergeCell ref="G117:H117"/>
    <mergeCell ref="I117:Q117"/>
    <mergeCell ref="R117:AK117"/>
    <mergeCell ref="E118:F118"/>
    <mergeCell ref="G118:H118"/>
    <mergeCell ref="I118:Q118"/>
    <mergeCell ref="R118:AK118"/>
    <mergeCell ref="E119:F119"/>
    <mergeCell ref="G119:H119"/>
    <mergeCell ref="I119:Q119"/>
    <mergeCell ref="R119:AK119"/>
    <mergeCell ref="E114:F114"/>
    <mergeCell ref="G114:H114"/>
    <mergeCell ref="I114:Q114"/>
    <mergeCell ref="R114:AK114"/>
    <mergeCell ref="E115:F115"/>
    <mergeCell ref="G115:H115"/>
    <mergeCell ref="I115:Q115"/>
    <mergeCell ref="R115:AK115"/>
    <mergeCell ref="E116:F116"/>
    <mergeCell ref="G116:H116"/>
    <mergeCell ref="I116:Q116"/>
    <mergeCell ref="E111:F111"/>
    <mergeCell ref="G111:H111"/>
    <mergeCell ref="I111:Q111"/>
    <mergeCell ref="R111:AK111"/>
    <mergeCell ref="E112:F112"/>
    <mergeCell ref="G112:H112"/>
    <mergeCell ref="I112:Q112"/>
    <mergeCell ref="E113:F113"/>
    <mergeCell ref="G113:H113"/>
    <mergeCell ref="I113:Q113"/>
    <mergeCell ref="R113:AK113"/>
    <mergeCell ref="E108:F108"/>
    <mergeCell ref="G108:H108"/>
    <mergeCell ref="I108:Q108"/>
    <mergeCell ref="E109:F109"/>
    <mergeCell ref="G109:H109"/>
    <mergeCell ref="I109:Q109"/>
    <mergeCell ref="R109:AK109"/>
    <mergeCell ref="E110:F110"/>
    <mergeCell ref="G110:H110"/>
    <mergeCell ref="I110:Q110"/>
    <mergeCell ref="R110:AK110"/>
    <mergeCell ref="E105:F105"/>
    <mergeCell ref="G105:H105"/>
    <mergeCell ref="I105:Q105"/>
    <mergeCell ref="R105:AK105"/>
    <mergeCell ref="E106:F106"/>
    <mergeCell ref="G106:H106"/>
    <mergeCell ref="I106:Q106"/>
    <mergeCell ref="R106:AK106"/>
    <mergeCell ref="E107:F107"/>
    <mergeCell ref="G107:H107"/>
    <mergeCell ref="I107:Q107"/>
    <mergeCell ref="R107:AK107"/>
    <mergeCell ref="E102:F102"/>
    <mergeCell ref="G102:H102"/>
    <mergeCell ref="I102:Q102"/>
    <mergeCell ref="R102:AK102"/>
    <mergeCell ref="E103:F103"/>
    <mergeCell ref="G103:H103"/>
    <mergeCell ref="I103:Q103"/>
    <mergeCell ref="R103:AK103"/>
    <mergeCell ref="E104:F104"/>
    <mergeCell ref="G104:H104"/>
    <mergeCell ref="I104:Q104"/>
    <mergeCell ref="E99:F99"/>
    <mergeCell ref="G99:H99"/>
    <mergeCell ref="I99:Q99"/>
    <mergeCell ref="R99:AK99"/>
    <mergeCell ref="E100:F100"/>
    <mergeCell ref="G100:H100"/>
    <mergeCell ref="I100:Q100"/>
    <mergeCell ref="E101:F101"/>
    <mergeCell ref="G101:H101"/>
    <mergeCell ref="I101:Q101"/>
    <mergeCell ref="R101:AK101"/>
    <mergeCell ref="E96:F96"/>
    <mergeCell ref="G96:H96"/>
    <mergeCell ref="I96:Q96"/>
    <mergeCell ref="E97:F97"/>
    <mergeCell ref="G97:H97"/>
    <mergeCell ref="I97:Q97"/>
    <mergeCell ref="R97:AK97"/>
    <mergeCell ref="E98:F98"/>
    <mergeCell ref="G98:H98"/>
    <mergeCell ref="I98:Q98"/>
    <mergeCell ref="R98:AK98"/>
    <mergeCell ref="E93:F93"/>
    <mergeCell ref="G93:H93"/>
    <mergeCell ref="I93:Q93"/>
    <mergeCell ref="R93:AK93"/>
    <mergeCell ref="E94:F94"/>
    <mergeCell ref="G94:H94"/>
    <mergeCell ref="I94:Q94"/>
    <mergeCell ref="R94:AK94"/>
    <mergeCell ref="E95:F95"/>
    <mergeCell ref="G95:H95"/>
    <mergeCell ref="I95:Q95"/>
    <mergeCell ref="R95:AK95"/>
    <mergeCell ref="E90:F90"/>
    <mergeCell ref="G90:H90"/>
    <mergeCell ref="I90:Q90"/>
    <mergeCell ref="R90:AK90"/>
    <mergeCell ref="E91:F91"/>
    <mergeCell ref="G91:H91"/>
    <mergeCell ref="I91:Q91"/>
    <mergeCell ref="R91:AK91"/>
    <mergeCell ref="E92:F92"/>
    <mergeCell ref="G92:H92"/>
    <mergeCell ref="I92:Q92"/>
    <mergeCell ref="E87:F87"/>
    <mergeCell ref="G87:H87"/>
    <mergeCell ref="I87:Q87"/>
    <mergeCell ref="R87:AK87"/>
    <mergeCell ref="E88:F88"/>
    <mergeCell ref="G88:H88"/>
    <mergeCell ref="I88:Q88"/>
    <mergeCell ref="E89:F89"/>
    <mergeCell ref="G89:H89"/>
    <mergeCell ref="I89:Q89"/>
    <mergeCell ref="R89:AK89"/>
    <mergeCell ref="E84:F84"/>
    <mergeCell ref="G84:H84"/>
    <mergeCell ref="I84:Q84"/>
    <mergeCell ref="E85:F85"/>
    <mergeCell ref="G85:H85"/>
    <mergeCell ref="I85:Q85"/>
    <mergeCell ref="R85:AK85"/>
    <mergeCell ref="E86:F86"/>
    <mergeCell ref="G86:H86"/>
    <mergeCell ref="I86:Q86"/>
    <mergeCell ref="R86:AK86"/>
    <mergeCell ref="E81:F81"/>
    <mergeCell ref="G81:H81"/>
    <mergeCell ref="I81:Q81"/>
    <mergeCell ref="R81:AK81"/>
    <mergeCell ref="E82:F82"/>
    <mergeCell ref="G82:H82"/>
    <mergeCell ref="I82:Q82"/>
    <mergeCell ref="R82:AK82"/>
    <mergeCell ref="E83:F83"/>
    <mergeCell ref="G83:H83"/>
    <mergeCell ref="I83:Q83"/>
    <mergeCell ref="R83:AK83"/>
    <mergeCell ref="E78:F78"/>
    <mergeCell ref="G78:H78"/>
    <mergeCell ref="I78:Q78"/>
    <mergeCell ref="R78:AK78"/>
    <mergeCell ref="E79:F79"/>
    <mergeCell ref="G79:H79"/>
    <mergeCell ref="I79:Q79"/>
    <mergeCell ref="R79:AK79"/>
    <mergeCell ref="E80:F80"/>
    <mergeCell ref="G80:H80"/>
    <mergeCell ref="I80:Q80"/>
    <mergeCell ref="E75:F75"/>
    <mergeCell ref="G75:H75"/>
    <mergeCell ref="I75:Q75"/>
    <mergeCell ref="R75:AK75"/>
    <mergeCell ref="E76:F76"/>
    <mergeCell ref="G76:H76"/>
    <mergeCell ref="I76:Q76"/>
    <mergeCell ref="E77:F77"/>
    <mergeCell ref="G77:H77"/>
    <mergeCell ref="I77:Q77"/>
    <mergeCell ref="R77:AK77"/>
    <mergeCell ref="E72:F72"/>
    <mergeCell ref="G72:H72"/>
    <mergeCell ref="I72:Q72"/>
    <mergeCell ref="E73:F73"/>
    <mergeCell ref="G73:H73"/>
    <mergeCell ref="I73:Q73"/>
    <mergeCell ref="R73:AK73"/>
    <mergeCell ref="E74:F74"/>
    <mergeCell ref="G74:H74"/>
    <mergeCell ref="I74:Q74"/>
    <mergeCell ref="R74:AK74"/>
    <mergeCell ref="E69:F69"/>
    <mergeCell ref="G69:H69"/>
    <mergeCell ref="I69:Q69"/>
    <mergeCell ref="R69:AK69"/>
    <mergeCell ref="E70:F70"/>
    <mergeCell ref="G70:H70"/>
    <mergeCell ref="I70:Q70"/>
    <mergeCell ref="R70:AK70"/>
    <mergeCell ref="E71:F71"/>
    <mergeCell ref="G71:H71"/>
    <mergeCell ref="I71:Q71"/>
    <mergeCell ref="R71:AK71"/>
    <mergeCell ref="E66:F66"/>
    <mergeCell ref="G66:H66"/>
    <mergeCell ref="I66:Q66"/>
    <mergeCell ref="R66:AK66"/>
    <mergeCell ref="E67:F67"/>
    <mergeCell ref="G67:H67"/>
    <mergeCell ref="I67:Q67"/>
    <mergeCell ref="R67:AK67"/>
    <mergeCell ref="E68:F68"/>
    <mergeCell ref="G68:H68"/>
    <mergeCell ref="I68:Q68"/>
    <mergeCell ref="E63:F63"/>
    <mergeCell ref="G63:H63"/>
    <mergeCell ref="I63:Q63"/>
    <mergeCell ref="R63:AK63"/>
    <mergeCell ref="E64:F64"/>
    <mergeCell ref="G64:H64"/>
    <mergeCell ref="I64:Q64"/>
    <mergeCell ref="E65:F65"/>
    <mergeCell ref="G65:H65"/>
    <mergeCell ref="I65:Q65"/>
    <mergeCell ref="R65:AK65"/>
    <mergeCell ref="E60:F60"/>
    <mergeCell ref="G60:H60"/>
    <mergeCell ref="I60:Q60"/>
    <mergeCell ref="E61:F61"/>
    <mergeCell ref="G61:H61"/>
    <mergeCell ref="I61:Q61"/>
    <mergeCell ref="R61:AK61"/>
    <mergeCell ref="E62:F62"/>
    <mergeCell ref="G62:H62"/>
    <mergeCell ref="I62:Q62"/>
    <mergeCell ref="R62:AK62"/>
    <mergeCell ref="E57:F57"/>
    <mergeCell ref="G57:H57"/>
    <mergeCell ref="I57:Q57"/>
    <mergeCell ref="R57:AK57"/>
    <mergeCell ref="E58:F58"/>
    <mergeCell ref="G58:H58"/>
    <mergeCell ref="I58:Q58"/>
    <mergeCell ref="R58:AK58"/>
    <mergeCell ref="E59:F59"/>
    <mergeCell ref="G59:H59"/>
    <mergeCell ref="I59:Q59"/>
    <mergeCell ref="R59:AK59"/>
    <mergeCell ref="I54:Q54"/>
    <mergeCell ref="R54:AK54"/>
    <mergeCell ref="E55:F55"/>
    <mergeCell ref="G55:H55"/>
    <mergeCell ref="I55:Q55"/>
    <mergeCell ref="R55:AK55"/>
    <mergeCell ref="E56:F56"/>
    <mergeCell ref="G56:H56"/>
    <mergeCell ref="I56:Q56"/>
    <mergeCell ref="E49:F49"/>
    <mergeCell ref="G49:H49"/>
    <mergeCell ref="I49:Q49"/>
    <mergeCell ref="R49:AK49"/>
    <mergeCell ref="E50:F50"/>
    <mergeCell ref="G50:H50"/>
    <mergeCell ref="I50:Q50"/>
    <mergeCell ref="R50:AK50"/>
    <mergeCell ref="E51:F51"/>
    <mergeCell ref="G51:H51"/>
    <mergeCell ref="I51:Q51"/>
    <mergeCell ref="R51:AK51"/>
    <mergeCell ref="E46:F46"/>
    <mergeCell ref="G46:H46"/>
    <mergeCell ref="I46:Q46"/>
    <mergeCell ref="R46:AK46"/>
    <mergeCell ref="E47:F47"/>
    <mergeCell ref="G47:H47"/>
    <mergeCell ref="I47:Q47"/>
    <mergeCell ref="R47:AK47"/>
    <mergeCell ref="E48:F48"/>
    <mergeCell ref="G48:H48"/>
    <mergeCell ref="I48:Q48"/>
    <mergeCell ref="E43:F43"/>
    <mergeCell ref="G43:H43"/>
    <mergeCell ref="I43:Q43"/>
    <mergeCell ref="R43:AK43"/>
    <mergeCell ref="E44:F44"/>
    <mergeCell ref="G44:H44"/>
    <mergeCell ref="I44:Q44"/>
    <mergeCell ref="E45:F45"/>
    <mergeCell ref="G45:H45"/>
    <mergeCell ref="I45:Q45"/>
    <mergeCell ref="R45:AK45"/>
    <mergeCell ref="E40:F40"/>
    <mergeCell ref="G40:H40"/>
    <mergeCell ref="I40:Q40"/>
    <mergeCell ref="E41:F41"/>
    <mergeCell ref="G41:H41"/>
    <mergeCell ref="I41:Q41"/>
    <mergeCell ref="R41:AK41"/>
    <mergeCell ref="E42:F42"/>
    <mergeCell ref="G42:H42"/>
    <mergeCell ref="I42:Q42"/>
    <mergeCell ref="R42:AK42"/>
    <mergeCell ref="E37:F37"/>
    <mergeCell ref="G37:H37"/>
    <mergeCell ref="I37:Q37"/>
    <mergeCell ref="R37:AK37"/>
    <mergeCell ref="E38:F38"/>
    <mergeCell ref="G38:H38"/>
    <mergeCell ref="I38:Q38"/>
    <mergeCell ref="R38:AK38"/>
    <mergeCell ref="E39:F39"/>
    <mergeCell ref="G39:H39"/>
    <mergeCell ref="I39:Q39"/>
    <mergeCell ref="R39:AK39"/>
    <mergeCell ref="E34:F34"/>
    <mergeCell ref="G34:H34"/>
    <mergeCell ref="I34:Q34"/>
    <mergeCell ref="R34:AK34"/>
    <mergeCell ref="E35:F35"/>
    <mergeCell ref="G35:H35"/>
    <mergeCell ref="I35:Q35"/>
    <mergeCell ref="R35:AK35"/>
    <mergeCell ref="E36:F36"/>
    <mergeCell ref="G36:H36"/>
    <mergeCell ref="I36:Q36"/>
    <mergeCell ref="E31:F31"/>
    <mergeCell ref="G31:H31"/>
    <mergeCell ref="I31:Q31"/>
    <mergeCell ref="R31:AK31"/>
    <mergeCell ref="E32:F32"/>
    <mergeCell ref="G32:H32"/>
    <mergeCell ref="I32:Q32"/>
    <mergeCell ref="E33:F33"/>
    <mergeCell ref="G33:H33"/>
    <mergeCell ref="I33:Q33"/>
    <mergeCell ref="R33:AK33"/>
    <mergeCell ref="E28:F28"/>
    <mergeCell ref="G28:H28"/>
    <mergeCell ref="I28:Q28"/>
    <mergeCell ref="E29:F29"/>
    <mergeCell ref="G29:H29"/>
    <mergeCell ref="I29:Q29"/>
    <mergeCell ref="R29:AK29"/>
    <mergeCell ref="E30:F30"/>
    <mergeCell ref="G30:H30"/>
    <mergeCell ref="I30:Q30"/>
    <mergeCell ref="R30:AK30"/>
    <mergeCell ref="E25:F25"/>
    <mergeCell ref="G25:H25"/>
    <mergeCell ref="I25:Q25"/>
    <mergeCell ref="R25:AK25"/>
    <mergeCell ref="E26:F26"/>
    <mergeCell ref="G26:H26"/>
    <mergeCell ref="I26:Q26"/>
    <mergeCell ref="R26:AK26"/>
    <mergeCell ref="E27:F27"/>
    <mergeCell ref="G27:H27"/>
    <mergeCell ref="I27:Q27"/>
    <mergeCell ref="R27:AK27"/>
    <mergeCell ref="E22:F22"/>
    <mergeCell ref="G22:H22"/>
    <mergeCell ref="I22:Q22"/>
    <mergeCell ref="R22:AK22"/>
    <mergeCell ref="E23:F23"/>
    <mergeCell ref="G23:H23"/>
    <mergeCell ref="I23:Q23"/>
    <mergeCell ref="R23:AK23"/>
    <mergeCell ref="E24:F24"/>
    <mergeCell ref="G24:H24"/>
    <mergeCell ref="I24:Q24"/>
    <mergeCell ref="E19:F19"/>
    <mergeCell ref="G19:H19"/>
    <mergeCell ref="I19:Q19"/>
    <mergeCell ref="R19:AK19"/>
    <mergeCell ref="E20:F20"/>
    <mergeCell ref="G20:H20"/>
    <mergeCell ref="I20:Q20"/>
    <mergeCell ref="E21:F21"/>
    <mergeCell ref="G21:H21"/>
    <mergeCell ref="I21:Q21"/>
    <mergeCell ref="R21:AK21"/>
    <mergeCell ref="E16:F16"/>
    <mergeCell ref="G16:H16"/>
    <mergeCell ref="I16:Q16"/>
    <mergeCell ref="E17:F17"/>
    <mergeCell ref="G17:H17"/>
    <mergeCell ref="I17:Q17"/>
    <mergeCell ref="R17:AK17"/>
    <mergeCell ref="E18:F18"/>
    <mergeCell ref="G18:H18"/>
    <mergeCell ref="I18:Q18"/>
    <mergeCell ref="R18:AK18"/>
    <mergeCell ref="E13:F13"/>
    <mergeCell ref="G13:H13"/>
    <mergeCell ref="I13:Q13"/>
    <mergeCell ref="R13:AK13"/>
    <mergeCell ref="E14:F14"/>
    <mergeCell ref="G14:H14"/>
    <mergeCell ref="I14:Q14"/>
    <mergeCell ref="R14:AK14"/>
    <mergeCell ref="E15:F15"/>
    <mergeCell ref="G15:H15"/>
    <mergeCell ref="I15:Q15"/>
    <mergeCell ref="R15:AK15"/>
    <mergeCell ref="E10:F10"/>
    <mergeCell ref="G10:H10"/>
    <mergeCell ref="I10:Q10"/>
    <mergeCell ref="R10:AK10"/>
    <mergeCell ref="E11:F11"/>
    <mergeCell ref="G11:H11"/>
    <mergeCell ref="I11:Q11"/>
    <mergeCell ref="R11:AK11"/>
    <mergeCell ref="E12:F12"/>
    <mergeCell ref="G12:H12"/>
    <mergeCell ref="I12:Q12"/>
    <mergeCell ref="E7:F7"/>
    <mergeCell ref="G7:H7"/>
    <mergeCell ref="I7:Q7"/>
    <mergeCell ref="R7:AK7"/>
    <mergeCell ref="E8:F8"/>
    <mergeCell ref="G8:H8"/>
    <mergeCell ref="I8:Q8"/>
    <mergeCell ref="E9:F9"/>
    <mergeCell ref="G9:H9"/>
    <mergeCell ref="I9:Q9"/>
    <mergeCell ref="R9:AK9"/>
    <mergeCell ref="G3:H3"/>
    <mergeCell ref="G4:H4"/>
    <mergeCell ref="I3:Q3"/>
    <mergeCell ref="I4:Q4"/>
    <mergeCell ref="E5:F5"/>
    <mergeCell ref="G5:H5"/>
    <mergeCell ref="I5:Q5"/>
    <mergeCell ref="R5:AK5"/>
    <mergeCell ref="E6:F6"/>
    <mergeCell ref="G6:H6"/>
    <mergeCell ref="I6:Q6"/>
    <mergeCell ref="R6:AK6"/>
    <mergeCell ref="R104:AK104"/>
    <mergeCell ref="R108:AK108"/>
    <mergeCell ref="R112:AK112"/>
    <mergeCell ref="R116:AK116"/>
    <mergeCell ref="R120:AK120"/>
    <mergeCell ref="R124:AK124"/>
    <mergeCell ref="R80:AK80"/>
    <mergeCell ref="R84:AK84"/>
    <mergeCell ref="R88:AK88"/>
    <mergeCell ref="R92:AK92"/>
    <mergeCell ref="R96:AK96"/>
    <mergeCell ref="R100:AK100"/>
    <mergeCell ref="R4:AK4"/>
    <mergeCell ref="R8:AK8"/>
    <mergeCell ref="R12:AK12"/>
    <mergeCell ref="R16:AK16"/>
    <mergeCell ref="R20:AK20"/>
    <mergeCell ref="R24:AK24"/>
    <mergeCell ref="AC1:AK1"/>
    <mergeCell ref="R3:AK3"/>
    <mergeCell ref="R56:AK56"/>
    <mergeCell ref="R28:AK28"/>
    <mergeCell ref="R32:AK32"/>
    <mergeCell ref="R36:AK36"/>
    <mergeCell ref="R40:AK40"/>
    <mergeCell ref="R44:AK44"/>
    <mergeCell ref="R48:AK48"/>
    <mergeCell ref="E3:F3"/>
    <mergeCell ref="E4:F4"/>
    <mergeCell ref="A84:B87"/>
    <mergeCell ref="A88:B91"/>
    <mergeCell ref="C80:D83"/>
    <mergeCell ref="C84:D87"/>
    <mergeCell ref="C88:D91"/>
    <mergeCell ref="A92:B95"/>
    <mergeCell ref="A96:B99"/>
    <mergeCell ref="A100:B103"/>
    <mergeCell ref="A104:B107"/>
    <mergeCell ref="C92:D95"/>
    <mergeCell ref="C96:D99"/>
    <mergeCell ref="C100:D103"/>
    <mergeCell ref="C104:D107"/>
    <mergeCell ref="R52:AK52"/>
    <mergeCell ref="A52:B55"/>
    <mergeCell ref="A56:B59"/>
    <mergeCell ref="A60:B63"/>
    <mergeCell ref="A64:B67"/>
    <mergeCell ref="A68:B71"/>
    <mergeCell ref="A72:B75"/>
    <mergeCell ref="A76:B79"/>
    <mergeCell ref="A80:B83"/>
    <mergeCell ref="R60:AK60"/>
    <mergeCell ref="R64:AK64"/>
    <mergeCell ref="R68:AK68"/>
    <mergeCell ref="R72:AK72"/>
    <mergeCell ref="R76:AK76"/>
    <mergeCell ref="E52:F52"/>
    <mergeCell ref="G52:H52"/>
    <mergeCell ref="I52:Q52"/>
    <mergeCell ref="E53:F53"/>
    <mergeCell ref="G53:H53"/>
    <mergeCell ref="I53:Q53"/>
    <mergeCell ref="R53:AK53"/>
    <mergeCell ref="E54:F54"/>
    <mergeCell ref="G54:H54"/>
    <mergeCell ref="C76:D79"/>
    <mergeCell ref="A1:D1"/>
    <mergeCell ref="E1:F1"/>
    <mergeCell ref="G1:H1"/>
    <mergeCell ref="A3:B3"/>
    <mergeCell ref="C3:D3"/>
    <mergeCell ref="A4:B7"/>
    <mergeCell ref="A8:B11"/>
    <mergeCell ref="A12:B15"/>
    <mergeCell ref="A16:B19"/>
    <mergeCell ref="A20:B23"/>
    <mergeCell ref="A24:B27"/>
    <mergeCell ref="A28:B31"/>
    <mergeCell ref="A32:B35"/>
    <mergeCell ref="A36:B39"/>
    <mergeCell ref="A40:B43"/>
    <mergeCell ref="A44:B47"/>
    <mergeCell ref="A48:B51"/>
    <mergeCell ref="C40:D43"/>
    <mergeCell ref="C44:D47"/>
    <mergeCell ref="C48:D51"/>
    <mergeCell ref="C52:D55"/>
    <mergeCell ref="C56:D59"/>
    <mergeCell ref="C60:D63"/>
    <mergeCell ref="C64:D67"/>
    <mergeCell ref="C68:D71"/>
    <mergeCell ref="C72:D75"/>
    <mergeCell ref="C4:D7"/>
    <mergeCell ref="C8:D11"/>
    <mergeCell ref="C12:D15"/>
    <mergeCell ref="C16:D19"/>
    <mergeCell ref="C20:D23"/>
    <mergeCell ref="C24:D27"/>
    <mergeCell ref="C28:D31"/>
    <mergeCell ref="C32:D35"/>
    <mergeCell ref="C36:D39"/>
    <mergeCell ref="C108:D111"/>
    <mergeCell ref="C112:D115"/>
    <mergeCell ref="C116:D119"/>
    <mergeCell ref="C120:D123"/>
    <mergeCell ref="C124:D127"/>
    <mergeCell ref="A108:B111"/>
    <mergeCell ref="A112:B115"/>
    <mergeCell ref="A116:B119"/>
    <mergeCell ref="A120:B123"/>
    <mergeCell ref="A124:B127"/>
  </mergeCells>
  <phoneticPr fontId="2"/>
  <conditionalFormatting sqref="C4:D4 C8:D8 C12:D12 C16:D16 C20:D20 C24:D24 C28:D28 C32:D32 C36:D36 C40:D40 C44:D44 C48:D48 C52:D52 C56:D56 C60:D60 C64:D64 C68:D68 C72:D72 C76:D76 C80:D80 C84:D84 C88:D88 C92:D92 C96:D96 C100:D100 C104:D104 C108:D108 C112:D112 C116:D116 C120:D120 C124:D124">
    <cfRule type="expression" dxfId="1" priority="3" stopIfTrue="1">
      <formula>$C4="土"</formula>
    </cfRule>
    <cfRule type="expression" dxfId="0" priority="4" stopIfTrue="1">
      <formula>$C4="日"</formula>
    </cfRule>
  </conditionalFormatting>
  <dataValidations count="2">
    <dataValidation imeMode="on" allowBlank="1" showInputMessage="1" showErrorMessage="1" sqref="AC1 W1:Z1 R4:AK127 I4:I127"/>
    <dataValidation imeMode="off" allowBlank="1" showInputMessage="1" showErrorMessage="1" sqref="G1:H1 A1 E4:H127"/>
  </dataValidations>
  <printOptions horizontalCentered="1" verticalCentered="1"/>
  <pageMargins left="0.47244094488188981" right="0.19685039370078741" top="0" bottom="0" header="0.51181102362204722" footer="0.51181102362204722"/>
  <pageSetup paperSize="9" orientation="portrait" horizontalDpi="4294967293" verticalDpi="0" r:id="rId1"/>
  <headerFooter alignWithMargins="0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2016-01-08T04:48:45Z</dcterms:created>
  <dcterms:modified xsi:type="dcterms:W3CDTF">2016-01-08T07:15:20Z</dcterms:modified>
</cp:coreProperties>
</file>